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0590" windowHeight="7170" tabRatio="839" firstSheet="1" activeTab="7"/>
  </bookViews>
  <sheets>
    <sheet name="детский билет" sheetId="1" state="hidden" r:id="rId1"/>
    <sheet name="полн" sheetId="2" r:id="rId2"/>
    <sheet name="льготный билет" sheetId="3" r:id="rId3"/>
    <sheet name="детский без копеек" sheetId="4" state="hidden" r:id="rId4"/>
    <sheet name="льготный билет (учащ)" sheetId="5" r:id="rId5"/>
    <sheet name="детский " sheetId="6" r:id="rId6"/>
    <sheet name="детский по 4 ,20" sheetId="7" state="hidden" r:id="rId7"/>
    <sheet name="живность" sheetId="8" r:id="rId8"/>
    <sheet name="на дату мес полн (печать)" sheetId="9" state="hidden" r:id="rId9"/>
    <sheet name="ежедневно дни полн (2015)" sheetId="10" state="hidden" r:id="rId10"/>
    <sheet name="ежедневно мес полн (2015)" sheetId="11" state="hidden" r:id="rId11"/>
    <sheet name="рабочие дни полн 2015" sheetId="12" state="hidden" r:id="rId12"/>
    <sheet name="рабочие мес полн 2015" sheetId="13" state="hidden" r:id="rId13"/>
    <sheet name="ВЫХОДНЫЕ мес полный (печать)" sheetId="14" state="hidden" r:id="rId14"/>
    <sheet name="ВЫХОДНЫЕ мес детск (печать)" sheetId="15" state="hidden" r:id="rId15"/>
  </sheets>
  <definedNames>
    <definedName name="_xlnm.Print_Area" localSheetId="5">'детский '!$A$1:$AK$44</definedName>
    <definedName name="_xlnm.Print_Area" localSheetId="10">'ежедневно мес полн (2015)'!$A$1:$K$44</definedName>
    <definedName name="_xlnm.Print_Area" localSheetId="7">'живность'!$A$1:$AK$43</definedName>
    <definedName name="_xlnm.Print_Area" localSheetId="1">'полн'!$A$1:$AL$43</definedName>
  </definedNames>
  <calcPr fullCalcOnLoad="1"/>
</workbook>
</file>

<file path=xl/sharedStrings.xml><?xml version="1.0" encoding="utf-8"?>
<sst xmlns="http://schemas.openxmlformats.org/spreadsheetml/2006/main" count="442" uniqueCount="102">
  <si>
    <t xml:space="preserve">Таблица фиксированных тарифов </t>
  </si>
  <si>
    <t>на перевозки пассажиров железнодорожным транспортом в пригородном сообщении, осуществляемые ОАО "Свердловская пригородная компания"</t>
  </si>
  <si>
    <t>по территории Оренбургской области</t>
  </si>
  <si>
    <t>От зоны до зоны</t>
  </si>
  <si>
    <t>детский билет</t>
  </si>
  <si>
    <t>Утверждаю:</t>
  </si>
  <si>
    <t>Генеральный директор</t>
  </si>
  <si>
    <t>ОАО "Свердловская пригородная компания"</t>
  </si>
  <si>
    <t>_______________________</t>
  </si>
  <si>
    <t>Е.Г. Савостин</t>
  </si>
  <si>
    <t xml:space="preserve">  _______________ О.Д. Зверева</t>
  </si>
  <si>
    <t>рублей</t>
  </si>
  <si>
    <t>льготный билет</t>
  </si>
  <si>
    <t xml:space="preserve">Заместитель генерального директора </t>
  </si>
  <si>
    <t>по экономике и финансам</t>
  </si>
  <si>
    <t xml:space="preserve">  _______________ А.Ю.Величкин</t>
  </si>
  <si>
    <t>Зоны</t>
  </si>
  <si>
    <t>Начальник отдела УДП ФО</t>
  </si>
  <si>
    <t>()</t>
  </si>
  <si>
    <t>( с ____ января 2016 года)</t>
  </si>
  <si>
    <t xml:space="preserve"> </t>
  </si>
  <si>
    <t>Утверждаю</t>
  </si>
  <si>
    <t>Таблица стоимости  абонементных билетов в определенные даты в течении одного календарного месяца</t>
  </si>
  <si>
    <t>зона</t>
  </si>
  <si>
    <t>РАССТОЯНИЕ, КМ</t>
  </si>
  <si>
    <t>разовые</t>
  </si>
  <si>
    <t>на 5 дат</t>
  </si>
  <si>
    <t>на 6 дат</t>
  </si>
  <si>
    <t>на 7 дат</t>
  </si>
  <si>
    <t>на 8 дат</t>
  </si>
  <si>
    <t>на 9 дат</t>
  </si>
  <si>
    <t>на 10 дат</t>
  </si>
  <si>
    <t>на 11 дат</t>
  </si>
  <si>
    <t>на 12 дат</t>
  </si>
  <si>
    <t>на 13 дат</t>
  </si>
  <si>
    <t>на 14 дат</t>
  </si>
  <si>
    <t>на 15 дат</t>
  </si>
  <si>
    <t>на 16 дат</t>
  </si>
  <si>
    <t>ДО 5</t>
  </si>
  <si>
    <t>6-15</t>
  </si>
  <si>
    <t>16-25</t>
  </si>
  <si>
    <t>26-35</t>
  </si>
  <si>
    <t>36-45</t>
  </si>
  <si>
    <t>46-55</t>
  </si>
  <si>
    <t>56-65</t>
  </si>
  <si>
    <t>66-75</t>
  </si>
  <si>
    <t>76-85</t>
  </si>
  <si>
    <t>86-95</t>
  </si>
  <si>
    <t>96-105</t>
  </si>
  <si>
    <t>106-115</t>
  </si>
  <si>
    <t>116-125</t>
  </si>
  <si>
    <t>126-135</t>
  </si>
  <si>
    <t>136-150</t>
  </si>
  <si>
    <t>151-165</t>
  </si>
  <si>
    <t>166-180</t>
  </si>
  <si>
    <t>181-200</t>
  </si>
  <si>
    <t>Таблица стоимости  абонементных билетов "Выходного дня"</t>
  </si>
  <si>
    <t>(детские)</t>
  </si>
  <si>
    <t>детские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</si>
  <si>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</si>
  <si>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</si>
  <si>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</si>
  <si>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</si>
  <si>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</si>
  <si>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</si>
  <si>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12 месяцев</t>
  </si>
  <si>
    <t>17</t>
  </si>
  <si>
    <t>18</t>
  </si>
  <si>
    <t>Начальник финансовой службы</t>
  </si>
  <si>
    <t xml:space="preserve">Начальник Дорожной дирекции </t>
  </si>
  <si>
    <t>Свердловской железной дороги</t>
  </si>
  <si>
    <t xml:space="preserve">по обслуживанию пассажиров </t>
  </si>
  <si>
    <t>в пригородном сообщении</t>
  </si>
  <si>
    <t>________________ О.А. Щекин</t>
  </si>
  <si>
    <t xml:space="preserve">  _______________ А.Ю. Мифтахов</t>
  </si>
  <si>
    <t>"___" __________ 2009 года</t>
  </si>
  <si>
    <t>полный</t>
  </si>
  <si>
    <t>Таблица стоимости  абонементных билетов "Ежедневно"</t>
  </si>
  <si>
    <t>на 5 дней</t>
  </si>
  <si>
    <t>на 10 дней</t>
  </si>
  <si>
    <t>на 15 дней</t>
  </si>
  <si>
    <t>на 20 дней</t>
  </si>
  <si>
    <t>на 25 дней</t>
  </si>
  <si>
    <t xml:space="preserve">      </t>
  </si>
  <si>
    <t>Таблица стоимости  абонементных билетов "Рабочего дня"</t>
  </si>
  <si>
    <t>обучающиеся и воспитанники общеобразовательных организаций старше 7 лет, обучающиеся очной формы обучения  образовательных организаций среднего профессионального и высшего образования</t>
  </si>
  <si>
    <t>АО "Свердловская пригородная компания"</t>
  </si>
  <si>
    <t>Начальник отдела "Аналитики и доходных поступлений</t>
  </si>
  <si>
    <t xml:space="preserve">  _______________ П.В.Южаков</t>
  </si>
  <si>
    <t>на перевозки пассажиров железнодорожным транспортом в пригородном сообщении, осуществляемые АО "Свердловская пригородная компания"</t>
  </si>
  <si>
    <t>на перевозки пассажиров железнодорожным транспортом в пригородном сообщении, осуществляемые  АО "Свердловская пригородная компания"</t>
  </si>
  <si>
    <t>на перевозки пассажиров железнодорожным транспортом в пригородном сообщении, осуществляемые  АО "Свердловская пригородная компания" по территории Оренбургской области с   ____ января 2018 года</t>
  </si>
  <si>
    <t>на перевозки пассажиров железнодорожным транспортом в пригородном сообщении, осуществляемые  АО "Свердловская пригородная компания" по территории Оренбургской области с   ____ января 2018  года</t>
  </si>
  <si>
    <t>на перевозки пассажиров железнодорожным транспортом в пригородном сообщении, осуществляемые АО "Свердловская пригородная компания" по территории Оренбургской области с   ____ января  2018  года</t>
  </si>
  <si>
    <t>на перевозки пассажиров железнодорожным транспортом в пригородном сообщении, осуществляемые  АО "Свердловская пригородная компания" по территории Оренбургской  области с   ____  января  2018  года</t>
  </si>
  <si>
    <t>Начальник отдела "Аналитики и доходных поступлений"</t>
  </si>
  <si>
    <t>на перевозки пассажиров железнодорожным транспортом в пригородном сообщении, осуществляемые                     АО "Свердловская пригородная компания" по территории Оренбургской области с    ____ января  2018 года</t>
  </si>
  <si>
    <t>на перевозки пассажиров железнодорожным транспортом в пригородном сообщении, осуществляемые АО "Свердловская пригородная компания" по территории Оренбургской области  с   ____ января 2018  года</t>
  </si>
  <si>
    <t>Р.В.Бараковских</t>
  </si>
  <si>
    <t>по территории Оренбургской области с 01.01.2021 года</t>
  </si>
  <si>
    <t>( с 01.01.2021 года)</t>
  </si>
  <si>
    <t>Тарифы на перевозки мелких домашних (комнатных) животных, собак (в том числе собак крупных пород и служебных собак) и птиц в пригородном сообщении, осуществляемые  АО "Свердловская пригородная компания" по территории Оренбургской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</si>
</sst>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#,##0.0"/>
    <numFmt numFmtId="177" formatCode="_-* #,##0.0_р_._-;\-* #,##0.0_р_._-;_-* &quot;-&quot;??_р_._-;_-@_-"/>
    <numFmt numFmtId="178" formatCode="_-* #,##0_р_._-;\-* #,##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9" fontId="1" fillId="0" borderId="0" xfId="57" applyFont="1" applyAlignment="1">
      <alignment horizontal="center"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 vertical="center"/>
    </xf>
    <xf numFmtId="2" fontId="48" fillId="7" borderId="10" xfId="0" applyNumberFormat="1" applyFont="1" applyFill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2" fontId="48" fillId="0" borderId="14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/>
    </xf>
    <xf numFmtId="2" fontId="48" fillId="7" borderId="17" xfId="0" applyNumberFormat="1" applyFont="1" applyFill="1" applyBorder="1" applyAlignment="1">
      <alignment horizontal="center"/>
    </xf>
    <xf numFmtId="2" fontId="48" fillId="32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52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Border="1" applyAlignment="1">
      <alignment horizontal="right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49" fontId="6" fillId="0" borderId="13" xfId="52" applyNumberFormat="1" applyFont="1" applyBorder="1" applyAlignment="1">
      <alignment horizontal="center" vertical="top" wrapText="1"/>
      <protection/>
    </xf>
    <xf numFmtId="1" fontId="6" fillId="0" borderId="10" xfId="52" applyNumberFormat="1" applyFont="1" applyBorder="1" applyAlignment="1">
      <alignment horizontal="center"/>
      <protection/>
    </xf>
    <xf numFmtId="4" fontId="4" fillId="33" borderId="10" xfId="52" applyNumberFormat="1" applyFont="1" applyFill="1" applyBorder="1" applyAlignment="1">
      <alignment horizontal="center" vertical="top" wrapText="1"/>
      <protection/>
    </xf>
    <xf numFmtId="175" fontId="3" fillId="0" borderId="0" xfId="52" applyNumberFormat="1">
      <alignment/>
      <protection/>
    </xf>
    <xf numFmtId="1" fontId="6" fillId="0" borderId="10" xfId="52" applyNumberFormat="1" applyFont="1" applyBorder="1" applyAlignment="1">
      <alignment horizontal="center" vertical="center" wrapText="1"/>
      <protection/>
    </xf>
    <xf numFmtId="49" fontId="6" fillId="0" borderId="0" xfId="52" applyNumberFormat="1" applyFont="1" applyBorder="1" applyAlignment="1">
      <alignment horizontal="center" vertical="top" wrapText="1"/>
      <protection/>
    </xf>
    <xf numFmtId="1" fontId="6" fillId="0" borderId="0" xfId="52" applyNumberFormat="1" applyFont="1" applyBorder="1" applyAlignment="1">
      <alignment horizontal="center" vertical="center" wrapText="1"/>
      <protection/>
    </xf>
    <xf numFmtId="3" fontId="4" fillId="0" borderId="0" xfId="52" applyNumberFormat="1" applyFont="1" applyBorder="1" applyAlignment="1">
      <alignment horizontal="center" vertical="top" wrapText="1"/>
      <protection/>
    </xf>
    <xf numFmtId="3" fontId="4" fillId="0" borderId="0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left" vertical="top"/>
      <protection/>
    </xf>
    <xf numFmtId="0" fontId="8" fillId="0" borderId="0" xfId="52" applyFont="1" applyBorder="1">
      <alignment/>
      <protection/>
    </xf>
    <xf numFmtId="0" fontId="3" fillId="0" borderId="0" xfId="52" applyBorder="1">
      <alignment/>
      <protection/>
    </xf>
    <xf numFmtId="49" fontId="6" fillId="0" borderId="0" xfId="52" applyNumberFormat="1" applyFont="1" applyBorder="1" applyAlignment="1">
      <alignment vertical="top" wrapText="1"/>
      <protection/>
    </xf>
    <xf numFmtId="0" fontId="4" fillId="0" borderId="22" xfId="52" applyFont="1" applyBorder="1">
      <alignment/>
      <protection/>
    </xf>
    <xf numFmtId="0" fontId="4" fillId="0" borderId="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top" wrapText="1"/>
      <protection/>
    </xf>
    <xf numFmtId="2" fontId="6" fillId="0" borderId="10" xfId="52" applyNumberFormat="1" applyFont="1" applyBorder="1" applyAlignment="1">
      <alignment horizontal="center"/>
      <protection/>
    </xf>
    <xf numFmtId="4" fontId="4" fillId="0" borderId="10" xfId="52" applyNumberFormat="1" applyFont="1" applyBorder="1" applyAlignment="1">
      <alignment horizontal="center"/>
      <protection/>
    </xf>
    <xf numFmtId="4" fontId="3" fillId="0" borderId="0" xfId="52" applyNumberFormat="1">
      <alignment/>
      <protection/>
    </xf>
    <xf numFmtId="175" fontId="6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1" fontId="6" fillId="0" borderId="23" xfId="52" applyNumberFormat="1" applyFont="1" applyBorder="1" applyAlignment="1">
      <alignment horizontal="center"/>
      <protection/>
    </xf>
    <xf numFmtId="1" fontId="6" fillId="0" borderId="16" xfId="52" applyNumberFormat="1" applyFont="1" applyBorder="1" applyAlignment="1">
      <alignment horizontal="center"/>
      <protection/>
    </xf>
    <xf numFmtId="4" fontId="4" fillId="0" borderId="23" xfId="52" applyNumberFormat="1" applyFont="1" applyBorder="1" applyAlignment="1">
      <alignment horizontal="center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4" fontId="4" fillId="0" borderId="14" xfId="52" applyNumberFormat="1" applyFont="1" applyBorder="1" applyAlignment="1">
      <alignment horizontal="center"/>
      <protection/>
    </xf>
    <xf numFmtId="3" fontId="3" fillId="0" borderId="0" xfId="52" applyNumberFormat="1">
      <alignment/>
      <protection/>
    </xf>
    <xf numFmtId="49" fontId="6" fillId="0" borderId="15" xfId="52" applyNumberFormat="1" applyFont="1" applyBorder="1" applyAlignment="1">
      <alignment horizontal="center" vertical="top" wrapText="1"/>
      <protection/>
    </xf>
    <xf numFmtId="4" fontId="4" fillId="0" borderId="16" xfId="52" applyNumberFormat="1" applyFont="1" applyBorder="1" applyAlignment="1">
      <alignment horizontal="center"/>
      <protection/>
    </xf>
    <xf numFmtId="4" fontId="4" fillId="0" borderId="17" xfId="52" applyNumberFormat="1" applyFont="1" applyBorder="1" applyAlignment="1">
      <alignment horizontal="center"/>
      <protection/>
    </xf>
    <xf numFmtId="0" fontId="4" fillId="0" borderId="0" xfId="52" applyFont="1" applyAlignment="1">
      <alignment/>
      <protection/>
    </xf>
    <xf numFmtId="0" fontId="7" fillId="0" borderId="25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4" fillId="0" borderId="28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49" fontId="6" fillId="0" borderId="29" xfId="52" applyNumberFormat="1" applyFont="1" applyBorder="1" applyAlignment="1">
      <alignment horizontal="center" vertical="top" wrapText="1"/>
      <protection/>
    </xf>
    <xf numFmtId="49" fontId="6" fillId="0" borderId="30" xfId="52" applyNumberFormat="1" applyFont="1" applyBorder="1" applyAlignment="1">
      <alignment horizontal="center" vertical="top" wrapText="1"/>
      <protection/>
    </xf>
    <xf numFmtId="4" fontId="4" fillId="0" borderId="31" xfId="52" applyNumberFormat="1" applyFont="1" applyBorder="1" applyAlignment="1">
      <alignment horizontal="center"/>
      <protection/>
    </xf>
    <xf numFmtId="49" fontId="6" fillId="0" borderId="32" xfId="52" applyNumberFormat="1" applyFont="1" applyBorder="1" applyAlignment="1">
      <alignment horizontal="center" vertical="top" wrapText="1"/>
      <protection/>
    </xf>
    <xf numFmtId="49" fontId="6" fillId="0" borderId="33" xfId="52" applyNumberFormat="1" applyFont="1" applyBorder="1" applyAlignment="1">
      <alignment horizontal="center" vertical="top" wrapText="1"/>
      <protection/>
    </xf>
    <xf numFmtId="49" fontId="6" fillId="0" borderId="34" xfId="52" applyNumberFormat="1" applyFont="1" applyBorder="1" applyAlignment="1">
      <alignment horizontal="center" vertical="top" wrapText="1"/>
      <protection/>
    </xf>
    <xf numFmtId="49" fontId="6" fillId="0" borderId="35" xfId="52" applyNumberFormat="1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center" vertical="top" wrapText="1"/>
      <protection/>
    </xf>
    <xf numFmtId="176" fontId="3" fillId="0" borderId="0" xfId="52" applyNumberFormat="1">
      <alignment/>
      <protection/>
    </xf>
    <xf numFmtId="49" fontId="6" fillId="33" borderId="10" xfId="52" applyNumberFormat="1" applyFont="1" applyFill="1" applyBorder="1" applyAlignment="1">
      <alignment horizontal="center" vertical="top" wrapText="1"/>
      <protection/>
    </xf>
    <xf numFmtId="4" fontId="4" fillId="33" borderId="10" xfId="52" applyNumberFormat="1" applyFont="1" applyFill="1" applyBorder="1" applyAlignment="1">
      <alignment horizontal="center"/>
      <protection/>
    </xf>
    <xf numFmtId="49" fontId="6" fillId="33" borderId="16" xfId="52" applyNumberFormat="1" applyFont="1" applyFill="1" applyBorder="1" applyAlignment="1">
      <alignment horizontal="center" vertical="top" wrapText="1"/>
      <protection/>
    </xf>
    <xf numFmtId="1" fontId="6" fillId="0" borderId="16" xfId="52" applyNumberFormat="1" applyFont="1" applyBorder="1" applyAlignment="1">
      <alignment horizontal="center" vertical="center" wrapText="1"/>
      <protection/>
    </xf>
    <xf numFmtId="4" fontId="4" fillId="33" borderId="16" xfId="52" applyNumberFormat="1" applyFont="1" applyFill="1" applyBorder="1" applyAlignment="1">
      <alignment horizontal="center"/>
      <protection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36" xfId="52" applyFont="1" applyBorder="1" applyAlignment="1">
      <alignment horizontal="center" vertical="center" wrapText="1"/>
      <protection/>
    </xf>
    <xf numFmtId="49" fontId="6" fillId="0" borderId="37" xfId="52" applyNumberFormat="1" applyFont="1" applyBorder="1" applyAlignment="1">
      <alignment horizontal="center" vertical="top" wrapText="1"/>
      <protection/>
    </xf>
    <xf numFmtId="49" fontId="6" fillId="0" borderId="38" xfId="52" applyNumberFormat="1" applyFont="1" applyBorder="1" applyAlignment="1">
      <alignment horizontal="center" vertical="top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48" fillId="0" borderId="10" xfId="0" applyNumberFormat="1" applyFont="1" applyFill="1" applyBorder="1" applyAlignment="1">
      <alignment horizontal="center"/>
    </xf>
    <xf numFmtId="2" fontId="48" fillId="0" borderId="14" xfId="0" applyNumberFormat="1" applyFont="1" applyFill="1" applyBorder="1" applyAlignment="1">
      <alignment horizontal="center"/>
    </xf>
    <xf numFmtId="2" fontId="48" fillId="0" borderId="16" xfId="0" applyNumberFormat="1" applyFont="1" applyFill="1" applyBorder="1" applyAlignment="1">
      <alignment horizontal="center"/>
    </xf>
    <xf numFmtId="2" fontId="48" fillId="32" borderId="39" xfId="0" applyNumberFormat="1" applyFont="1" applyFill="1" applyBorder="1" applyAlignment="1">
      <alignment horizontal="center"/>
    </xf>
    <xf numFmtId="2" fontId="48" fillId="32" borderId="14" xfId="0" applyNumberFormat="1" applyFont="1" applyFill="1" applyBorder="1" applyAlignment="1">
      <alignment horizontal="center"/>
    </xf>
    <xf numFmtId="2" fontId="48" fillId="32" borderId="16" xfId="0" applyNumberFormat="1" applyFont="1" applyFill="1" applyBorder="1" applyAlignment="1">
      <alignment horizontal="center"/>
    </xf>
    <xf numFmtId="0" fontId="49" fillId="0" borderId="2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2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9" fillId="0" borderId="0" xfId="0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/>
    </xf>
    <xf numFmtId="2" fontId="48" fillId="34" borderId="10" xfId="0" applyNumberFormat="1" applyFont="1" applyFill="1" applyBorder="1" applyAlignment="1">
      <alignment horizontal="center"/>
    </xf>
    <xf numFmtId="2" fontId="48" fillId="34" borderId="17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0" borderId="4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/>
    </xf>
    <xf numFmtId="0" fontId="4" fillId="0" borderId="22" xfId="52" applyFont="1" applyBorder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 wrapText="1"/>
      <protection/>
    </xf>
    <xf numFmtId="0" fontId="11" fillId="0" borderId="0" xfId="52" applyFont="1" applyAlignment="1">
      <alignment horizontal="center" vertical="center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0000"/>
    <pageSetUpPr fitToPage="1"/>
  </sheetPr>
  <dimension ref="B2:U44"/>
  <sheetViews>
    <sheetView zoomScalePageLayoutView="0" workbookViewId="0" topLeftCell="B1">
      <selection activeCell="C6" sqref="C6"/>
    </sheetView>
  </sheetViews>
  <sheetFormatPr defaultColWidth="9.140625" defaultRowHeight="15"/>
  <cols>
    <col min="2" max="2" width="16.140625" style="0" bestFit="1" customWidth="1"/>
    <col min="16" max="16" width="9.710937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7.8515625" style="0" customWidth="1"/>
  </cols>
  <sheetData>
    <row r="2" ht="15">
      <c r="P2" t="s">
        <v>5</v>
      </c>
    </row>
    <row r="3" ht="15">
      <c r="P3" t="s">
        <v>6</v>
      </c>
    </row>
    <row r="4" ht="15">
      <c r="P4" t="s">
        <v>7</v>
      </c>
    </row>
    <row r="5" spans="16:18" ht="15">
      <c r="P5" t="s">
        <v>8</v>
      </c>
      <c r="R5" t="s">
        <v>9</v>
      </c>
    </row>
    <row r="6" spans="16:17" ht="15">
      <c r="P6" s="119"/>
      <c r="Q6" s="119"/>
    </row>
    <row r="9" spans="5:15" ht="15">
      <c r="E9" s="120" t="s">
        <v>0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ht="15">
      <c r="E10" t="s">
        <v>1</v>
      </c>
    </row>
    <row r="11" spans="5:19" ht="15">
      <c r="E11" s="121" t="s">
        <v>2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"/>
      <c r="Q11" s="1"/>
      <c r="R11" s="1"/>
      <c r="S11" s="1"/>
    </row>
    <row r="12" spans="9:11" ht="15">
      <c r="I12" s="122" t="s">
        <v>18</v>
      </c>
      <c r="J12" s="122"/>
      <c r="K12" s="122"/>
    </row>
    <row r="13" spans="9:11" ht="15">
      <c r="I13" s="2"/>
      <c r="J13" s="2"/>
      <c r="K13" s="2"/>
    </row>
    <row r="14" spans="9:19" ht="15.75" thickBot="1">
      <c r="I14" s="118" t="s">
        <v>4</v>
      </c>
      <c r="J14" s="118"/>
      <c r="K14" s="118"/>
      <c r="S14" s="3" t="s">
        <v>11</v>
      </c>
    </row>
    <row r="15" spans="2:21" ht="34.5" customHeight="1">
      <c r="B15" s="7" t="s">
        <v>3</v>
      </c>
      <c r="C15" s="7">
        <v>0</v>
      </c>
      <c r="D15" s="7">
        <v>1</v>
      </c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7">
        <v>8</v>
      </c>
      <c r="L15" s="7">
        <v>9</v>
      </c>
      <c r="M15" s="7">
        <v>10</v>
      </c>
      <c r="N15" s="7">
        <v>11</v>
      </c>
      <c r="O15" s="7">
        <v>12</v>
      </c>
      <c r="P15" s="7">
        <v>13</v>
      </c>
      <c r="Q15" s="7">
        <v>14</v>
      </c>
      <c r="R15" s="7">
        <v>15</v>
      </c>
      <c r="S15" s="7">
        <v>16</v>
      </c>
      <c r="T15" s="7">
        <v>17</v>
      </c>
      <c r="U15" s="7">
        <v>18</v>
      </c>
    </row>
    <row r="16" spans="2:21" ht="19.5" customHeight="1">
      <c r="B16" s="7">
        <v>0</v>
      </c>
      <c r="C16" s="8">
        <f>полн!D9/4</f>
        <v>0</v>
      </c>
      <c r="D16" s="9">
        <f>полн!E9/4</f>
        <v>4.5</v>
      </c>
      <c r="E16" s="9">
        <f>полн!F9/4</f>
        <v>9</v>
      </c>
      <c r="F16" s="9">
        <f>полн!G9/4</f>
        <v>13.5</v>
      </c>
      <c r="G16" s="9">
        <f>полн!H9/4</f>
        <v>18</v>
      </c>
      <c r="H16" s="9">
        <f>полн!I9/4</f>
        <v>22.5</v>
      </c>
      <c r="I16" s="9">
        <f>полн!J9/4</f>
        <v>27</v>
      </c>
      <c r="J16" s="9">
        <f>полн!K9/4</f>
        <v>31.5</v>
      </c>
      <c r="K16" s="9">
        <f>полн!L9/4</f>
        <v>36</v>
      </c>
      <c r="L16" s="9">
        <f>полн!M9/4</f>
        <v>40.5</v>
      </c>
      <c r="M16" s="9">
        <f>полн!N9/4</f>
        <v>45</v>
      </c>
      <c r="N16" s="9">
        <f>полн!O9/4</f>
        <v>49.5</v>
      </c>
      <c r="O16" s="9">
        <f>полн!P9/4</f>
        <v>54</v>
      </c>
      <c r="P16" s="9">
        <f>полн!Q9/4</f>
        <v>58.5</v>
      </c>
      <c r="Q16" s="9">
        <f>полн!R9/4</f>
        <v>63</v>
      </c>
      <c r="R16" s="9">
        <f>полн!S9/4</f>
        <v>67.5</v>
      </c>
      <c r="S16" s="9">
        <f>полн!T9/4</f>
        <v>72</v>
      </c>
      <c r="T16" s="9">
        <f>полн!U9/4</f>
        <v>76.5</v>
      </c>
      <c r="U16" s="9">
        <f>полн!V9/4</f>
        <v>81</v>
      </c>
    </row>
    <row r="17" spans="2:21" ht="19.5" customHeight="1">
      <c r="B17" s="7">
        <v>1</v>
      </c>
      <c r="C17" s="9">
        <f>полн!D10/4</f>
        <v>4.5</v>
      </c>
      <c r="D17" s="8">
        <f>полн!E10/4</f>
        <v>4.5</v>
      </c>
      <c r="E17" s="9">
        <f>полн!F10/4</f>
        <v>4.5</v>
      </c>
      <c r="F17" s="9">
        <f>полн!G10/4</f>
        <v>9</v>
      </c>
      <c r="G17" s="9">
        <f>полн!H10/4</f>
        <v>13.5</v>
      </c>
      <c r="H17" s="9">
        <f>полн!I10/4</f>
        <v>18</v>
      </c>
      <c r="I17" s="9">
        <f>полн!J10/4</f>
        <v>22.5</v>
      </c>
      <c r="J17" s="9">
        <f>полн!K10/4</f>
        <v>27</v>
      </c>
      <c r="K17" s="9">
        <f>полн!L10/4</f>
        <v>31.5</v>
      </c>
      <c r="L17" s="9">
        <f>полн!M10/4</f>
        <v>36</v>
      </c>
      <c r="M17" s="9">
        <f>полн!N10/4</f>
        <v>40.5</v>
      </c>
      <c r="N17" s="9">
        <f>полн!O10/4</f>
        <v>45</v>
      </c>
      <c r="O17" s="9">
        <f>полн!P10/4</f>
        <v>49.5</v>
      </c>
      <c r="P17" s="9">
        <f>полн!Q10/4</f>
        <v>54</v>
      </c>
      <c r="Q17" s="9">
        <f>полн!R10/4</f>
        <v>58.5</v>
      </c>
      <c r="R17" s="9">
        <f>полн!S10/4</f>
        <v>63</v>
      </c>
      <c r="S17" s="9">
        <f>полн!T10/4</f>
        <v>67.5</v>
      </c>
      <c r="T17" s="9">
        <f>полн!U10/4</f>
        <v>72</v>
      </c>
      <c r="U17" s="9">
        <f>полн!V10/4</f>
        <v>76.5</v>
      </c>
    </row>
    <row r="18" spans="2:21" ht="19.5" customHeight="1">
      <c r="B18" s="7">
        <v>2</v>
      </c>
      <c r="C18" s="9">
        <f>полн!D11/4</f>
        <v>9</v>
      </c>
      <c r="D18" s="9">
        <f>полн!E11/4</f>
        <v>4.5</v>
      </c>
      <c r="E18" s="8">
        <f>полн!F11/4</f>
        <v>4.5</v>
      </c>
      <c r="F18" s="9">
        <f>полн!G11/4</f>
        <v>4.5</v>
      </c>
      <c r="G18" s="9">
        <f>полн!H11/4</f>
        <v>9</v>
      </c>
      <c r="H18" s="9">
        <f>полн!I11/4</f>
        <v>13.5</v>
      </c>
      <c r="I18" s="9">
        <f>полн!J11/4</f>
        <v>18</v>
      </c>
      <c r="J18" s="9">
        <f>полн!K11/4</f>
        <v>22.5</v>
      </c>
      <c r="K18" s="9">
        <f>полн!L11/4</f>
        <v>27</v>
      </c>
      <c r="L18" s="9">
        <f>полн!M11/4</f>
        <v>31.5</v>
      </c>
      <c r="M18" s="9">
        <f>полн!N11/4</f>
        <v>36</v>
      </c>
      <c r="N18" s="9">
        <f>полн!O11/4</f>
        <v>40.5</v>
      </c>
      <c r="O18" s="9">
        <f>полн!P11/4</f>
        <v>45</v>
      </c>
      <c r="P18" s="9">
        <f>полн!Q11/4</f>
        <v>49.5</v>
      </c>
      <c r="Q18" s="9">
        <f>полн!R11/4</f>
        <v>54</v>
      </c>
      <c r="R18" s="9">
        <f>полн!S11/4</f>
        <v>58.5</v>
      </c>
      <c r="S18" s="9">
        <f>полн!T11/4</f>
        <v>63</v>
      </c>
      <c r="T18" s="9">
        <f>полн!U11/4</f>
        <v>67.5</v>
      </c>
      <c r="U18" s="9">
        <f>полн!V11/4</f>
        <v>72</v>
      </c>
    </row>
    <row r="19" spans="2:21" ht="19.5" customHeight="1">
      <c r="B19" s="7">
        <v>3</v>
      </c>
      <c r="C19" s="9">
        <f>полн!D12/4</f>
        <v>13.5</v>
      </c>
      <c r="D19" s="9">
        <f>полн!E12/4</f>
        <v>9</v>
      </c>
      <c r="E19" s="9">
        <f>полн!F12/4</f>
        <v>4.5</v>
      </c>
      <c r="F19" s="8">
        <f>полн!G12/4</f>
        <v>4.5</v>
      </c>
      <c r="G19" s="9">
        <f>полн!H12/4</f>
        <v>4.5</v>
      </c>
      <c r="H19" s="9">
        <f>полн!I12/4</f>
        <v>9</v>
      </c>
      <c r="I19" s="9">
        <f>полн!J12/4</f>
        <v>13.5</v>
      </c>
      <c r="J19" s="9">
        <f>полн!K12/4</f>
        <v>18</v>
      </c>
      <c r="K19" s="9">
        <f>полн!L12/4</f>
        <v>22.5</v>
      </c>
      <c r="L19" s="9">
        <f>полн!M12/4</f>
        <v>27</v>
      </c>
      <c r="M19" s="9">
        <f>полн!N12/4</f>
        <v>31.5</v>
      </c>
      <c r="N19" s="9">
        <f>полн!O12/4</f>
        <v>36</v>
      </c>
      <c r="O19" s="9">
        <f>полн!P12/4</f>
        <v>40.5</v>
      </c>
      <c r="P19" s="9">
        <f>полн!Q12/4</f>
        <v>45</v>
      </c>
      <c r="Q19" s="9">
        <f>полн!R12/4</f>
        <v>49.5</v>
      </c>
      <c r="R19" s="9">
        <f>полн!S12/4</f>
        <v>54</v>
      </c>
      <c r="S19" s="9">
        <f>полн!T12/4</f>
        <v>58.5</v>
      </c>
      <c r="T19" s="9">
        <f>полн!U12/4</f>
        <v>63</v>
      </c>
      <c r="U19" s="9">
        <f>полн!V12/4</f>
        <v>67.5</v>
      </c>
    </row>
    <row r="20" spans="2:21" ht="19.5" customHeight="1">
      <c r="B20" s="7">
        <v>4</v>
      </c>
      <c r="C20" s="9">
        <f>полн!D13/4</f>
        <v>18</v>
      </c>
      <c r="D20" s="9">
        <f>полн!E13/4</f>
        <v>13.5</v>
      </c>
      <c r="E20" s="9">
        <f>полн!F13/4</f>
        <v>9</v>
      </c>
      <c r="F20" s="9">
        <f>полн!G13/4</f>
        <v>4.5</v>
      </c>
      <c r="G20" s="8">
        <f>полн!H13/4</f>
        <v>4.5</v>
      </c>
      <c r="H20" s="9">
        <f>полн!I13/4</f>
        <v>4.5</v>
      </c>
      <c r="I20" s="9">
        <f>полн!J13/4</f>
        <v>9</v>
      </c>
      <c r="J20" s="9">
        <f>полн!K13/4</f>
        <v>13.5</v>
      </c>
      <c r="K20" s="9">
        <f>полн!L13/4</f>
        <v>18</v>
      </c>
      <c r="L20" s="9">
        <f>полн!M13/4</f>
        <v>22.5</v>
      </c>
      <c r="M20" s="9">
        <f>полн!N13/4</f>
        <v>27</v>
      </c>
      <c r="N20" s="9">
        <f>полн!O13/4</f>
        <v>31.5</v>
      </c>
      <c r="O20" s="9">
        <f>полн!P13/4</f>
        <v>36</v>
      </c>
      <c r="P20" s="9">
        <f>полн!Q13/4</f>
        <v>40.5</v>
      </c>
      <c r="Q20" s="9">
        <f>полн!R13/4</f>
        <v>45</v>
      </c>
      <c r="R20" s="9">
        <f>полн!S13/4</f>
        <v>49.5</v>
      </c>
      <c r="S20" s="9">
        <f>полн!T13/4</f>
        <v>54</v>
      </c>
      <c r="T20" s="9">
        <f>полн!U13/4</f>
        <v>58.5</v>
      </c>
      <c r="U20" s="9">
        <f>полн!V13/4</f>
        <v>63</v>
      </c>
    </row>
    <row r="21" spans="2:21" ht="19.5" customHeight="1">
      <c r="B21" s="7">
        <v>5</v>
      </c>
      <c r="C21" s="9">
        <f>полн!D14/4</f>
        <v>22.5</v>
      </c>
      <c r="D21" s="9">
        <f>полн!E14/4</f>
        <v>18</v>
      </c>
      <c r="E21" s="9">
        <f>полн!F14/4</f>
        <v>13.5</v>
      </c>
      <c r="F21" s="9">
        <f>полн!G14/4</f>
        <v>9</v>
      </c>
      <c r="G21" s="9">
        <f>полн!H14/4</f>
        <v>4.5</v>
      </c>
      <c r="H21" s="8">
        <f>полн!I14/4</f>
        <v>4.5</v>
      </c>
      <c r="I21" s="9">
        <f>полн!J14/4</f>
        <v>4.5</v>
      </c>
      <c r="J21" s="9">
        <f>полн!K14/4</f>
        <v>9</v>
      </c>
      <c r="K21" s="9">
        <f>полн!L14/4</f>
        <v>13.5</v>
      </c>
      <c r="L21" s="9">
        <f>полн!M14/4</f>
        <v>18</v>
      </c>
      <c r="M21" s="9">
        <f>полн!N14/4</f>
        <v>22.5</v>
      </c>
      <c r="N21" s="9">
        <f>полн!O14/4</f>
        <v>27</v>
      </c>
      <c r="O21" s="9">
        <f>полн!P14/4</f>
        <v>31.5</v>
      </c>
      <c r="P21" s="9">
        <f>полн!Q14/4</f>
        <v>36</v>
      </c>
      <c r="Q21" s="9">
        <f>полн!R14/4</f>
        <v>40.5</v>
      </c>
      <c r="R21" s="9">
        <f>полн!S14/4</f>
        <v>45</v>
      </c>
      <c r="S21" s="9">
        <f>полн!T14/4</f>
        <v>49.5</v>
      </c>
      <c r="T21" s="9">
        <f>полн!U14/4</f>
        <v>54</v>
      </c>
      <c r="U21" s="9">
        <f>полн!V14/4</f>
        <v>58.5</v>
      </c>
    </row>
    <row r="22" spans="2:21" ht="19.5" customHeight="1">
      <c r="B22" s="7">
        <v>6</v>
      </c>
      <c r="C22" s="9">
        <f>полн!D15/4</f>
        <v>27</v>
      </c>
      <c r="D22" s="9">
        <f>полн!E15/4</f>
        <v>22.5</v>
      </c>
      <c r="E22" s="9">
        <f>полн!F15/4</f>
        <v>18</v>
      </c>
      <c r="F22" s="9">
        <f>полн!G15/4</f>
        <v>13.5</v>
      </c>
      <c r="G22" s="9">
        <f>полн!H15/4</f>
        <v>9</v>
      </c>
      <c r="H22" s="9">
        <f>полн!I15/4</f>
        <v>4.5</v>
      </c>
      <c r="I22" s="8">
        <f>полн!J15/4</f>
        <v>4.5</v>
      </c>
      <c r="J22" s="9">
        <f>полн!K15/4</f>
        <v>4.5</v>
      </c>
      <c r="K22" s="9">
        <f>полн!L15/4</f>
        <v>9</v>
      </c>
      <c r="L22" s="9">
        <f>полн!M15/4</f>
        <v>13.5</v>
      </c>
      <c r="M22" s="9">
        <f>полн!N15/4</f>
        <v>18</v>
      </c>
      <c r="N22" s="9">
        <f>полн!O15/4</f>
        <v>22.5</v>
      </c>
      <c r="O22" s="9">
        <f>полн!P15/4</f>
        <v>27</v>
      </c>
      <c r="P22" s="9">
        <f>полн!Q15/4</f>
        <v>31.5</v>
      </c>
      <c r="Q22" s="9">
        <f>полн!R15/4</f>
        <v>36</v>
      </c>
      <c r="R22" s="9">
        <f>полн!S15/4</f>
        <v>40.5</v>
      </c>
      <c r="S22" s="9">
        <f>полн!T15/4</f>
        <v>45</v>
      </c>
      <c r="T22" s="9">
        <f>полн!U15/4</f>
        <v>49.5</v>
      </c>
      <c r="U22" s="9">
        <f>полн!V15/4</f>
        <v>54</v>
      </c>
    </row>
    <row r="23" spans="2:21" ht="19.5" customHeight="1">
      <c r="B23" s="7">
        <v>7</v>
      </c>
      <c r="C23" s="9">
        <f>полн!D16/4</f>
        <v>31.5</v>
      </c>
      <c r="D23" s="9">
        <f>полн!E16/4</f>
        <v>27</v>
      </c>
      <c r="E23" s="9">
        <f>полн!F16/4</f>
        <v>22.5</v>
      </c>
      <c r="F23" s="9">
        <f>полн!G16/4</f>
        <v>18</v>
      </c>
      <c r="G23" s="9">
        <f>полн!H16/4</f>
        <v>13.5</v>
      </c>
      <c r="H23" s="9">
        <f>полн!I16/4</f>
        <v>9</v>
      </c>
      <c r="I23" s="9">
        <f>полн!J16/4</f>
        <v>4.5</v>
      </c>
      <c r="J23" s="8">
        <f>полн!K16/4</f>
        <v>4.5</v>
      </c>
      <c r="K23" s="9">
        <f>полн!L16/4</f>
        <v>4.5</v>
      </c>
      <c r="L23" s="9">
        <f>полн!M16/4</f>
        <v>9</v>
      </c>
      <c r="M23" s="9">
        <f>полн!N16/4</f>
        <v>13.5</v>
      </c>
      <c r="N23" s="9">
        <f>полн!O16/4</f>
        <v>18</v>
      </c>
      <c r="O23" s="9">
        <f>полн!P16/4</f>
        <v>22.5</v>
      </c>
      <c r="P23" s="9">
        <f>полн!Q16/4</f>
        <v>27</v>
      </c>
      <c r="Q23" s="9">
        <f>полн!R16/4</f>
        <v>31.5</v>
      </c>
      <c r="R23" s="9">
        <f>полн!S16/4</f>
        <v>36</v>
      </c>
      <c r="S23" s="9">
        <f>полн!T16/4</f>
        <v>40.5</v>
      </c>
      <c r="T23" s="9">
        <f>полн!U16/4</f>
        <v>45</v>
      </c>
      <c r="U23" s="9">
        <f>полн!V16/4</f>
        <v>49.5</v>
      </c>
    </row>
    <row r="24" spans="2:21" ht="19.5" customHeight="1">
      <c r="B24" s="7">
        <v>8</v>
      </c>
      <c r="C24" s="9">
        <f>полн!D17/4</f>
        <v>36</v>
      </c>
      <c r="D24" s="9">
        <f>полн!E17/4</f>
        <v>31.5</v>
      </c>
      <c r="E24" s="9">
        <f>полн!F17/4</f>
        <v>27</v>
      </c>
      <c r="F24" s="9">
        <f>полн!G17/4</f>
        <v>22.5</v>
      </c>
      <c r="G24" s="9">
        <f>полн!H17/4</f>
        <v>18</v>
      </c>
      <c r="H24" s="9">
        <f>полн!I17/4</f>
        <v>13.5</v>
      </c>
      <c r="I24" s="9">
        <f>полн!J17/4</f>
        <v>9</v>
      </c>
      <c r="J24" s="9">
        <f>полн!K17/4</f>
        <v>4.5</v>
      </c>
      <c r="K24" s="8">
        <f>полн!L17/4</f>
        <v>4.5</v>
      </c>
      <c r="L24" s="9">
        <f>полн!M17/4</f>
        <v>4.5</v>
      </c>
      <c r="M24" s="9">
        <f>полн!N17/4</f>
        <v>9</v>
      </c>
      <c r="N24" s="9">
        <f>полн!O17/4</f>
        <v>13.5</v>
      </c>
      <c r="O24" s="9">
        <f>полн!P17/4</f>
        <v>18</v>
      </c>
      <c r="P24" s="9">
        <f>полн!Q17/4</f>
        <v>22.5</v>
      </c>
      <c r="Q24" s="9">
        <f>полн!R17/4</f>
        <v>27</v>
      </c>
      <c r="R24" s="9">
        <f>полн!S17/4</f>
        <v>31.5</v>
      </c>
      <c r="S24" s="9">
        <f>полн!T17/4</f>
        <v>36</v>
      </c>
      <c r="T24" s="9">
        <f>полн!U17/4</f>
        <v>40.5</v>
      </c>
      <c r="U24" s="9">
        <f>полн!V17/4</f>
        <v>45</v>
      </c>
    </row>
    <row r="25" spans="2:21" ht="19.5" customHeight="1">
      <c r="B25" s="7">
        <v>9</v>
      </c>
      <c r="C25" s="9">
        <f>полн!D18/4</f>
        <v>40.5</v>
      </c>
      <c r="D25" s="9">
        <f>полн!E18/4</f>
        <v>36</v>
      </c>
      <c r="E25" s="9">
        <f>полн!F18/4</f>
        <v>31.5</v>
      </c>
      <c r="F25" s="9">
        <f>полн!G18/4</f>
        <v>27</v>
      </c>
      <c r="G25" s="9">
        <f>полн!H18/4</f>
        <v>22.5</v>
      </c>
      <c r="H25" s="9">
        <f>полн!I18/4</f>
        <v>18</v>
      </c>
      <c r="I25" s="9">
        <f>полн!J18/4</f>
        <v>13.5</v>
      </c>
      <c r="J25" s="9">
        <f>полн!K18/4</f>
        <v>9</v>
      </c>
      <c r="K25" s="9">
        <f>полн!L18/4</f>
        <v>4.5</v>
      </c>
      <c r="L25" s="8">
        <f>полн!M18/4</f>
        <v>4.5</v>
      </c>
      <c r="M25" s="9">
        <f>полн!N18/4</f>
        <v>4.5</v>
      </c>
      <c r="N25" s="9">
        <f>полн!O18/4</f>
        <v>9</v>
      </c>
      <c r="O25" s="9">
        <f>полн!P18/4</f>
        <v>13.5</v>
      </c>
      <c r="P25" s="9">
        <f>полн!Q18/4</f>
        <v>18</v>
      </c>
      <c r="Q25" s="9">
        <f>полн!R18/4</f>
        <v>22.5</v>
      </c>
      <c r="R25" s="9">
        <f>полн!S18/4</f>
        <v>27</v>
      </c>
      <c r="S25" s="9">
        <f>полн!T18/4</f>
        <v>31.5</v>
      </c>
      <c r="T25" s="9">
        <f>полн!U18/4</f>
        <v>36</v>
      </c>
      <c r="U25" s="9">
        <f>полн!V18/4</f>
        <v>40.5</v>
      </c>
    </row>
    <row r="26" spans="2:21" ht="19.5" customHeight="1">
      <c r="B26" s="7">
        <v>10</v>
      </c>
      <c r="C26" s="9">
        <f>полн!D19/4</f>
        <v>45</v>
      </c>
      <c r="D26" s="9">
        <f>полн!E19/4</f>
        <v>40.5</v>
      </c>
      <c r="E26" s="9">
        <f>полн!F19/4</f>
        <v>36</v>
      </c>
      <c r="F26" s="9">
        <f>полн!G19/4</f>
        <v>31.5</v>
      </c>
      <c r="G26" s="9">
        <f>полн!H19/4</f>
        <v>27</v>
      </c>
      <c r="H26" s="9">
        <f>полн!I19/4</f>
        <v>22.5</v>
      </c>
      <c r="I26" s="9">
        <f>полн!J19/4</f>
        <v>18</v>
      </c>
      <c r="J26" s="9">
        <f>полн!K19/4</f>
        <v>13.5</v>
      </c>
      <c r="K26" s="9">
        <f>полн!L19/4</f>
        <v>9</v>
      </c>
      <c r="L26" s="9">
        <f>полн!M19/4</f>
        <v>4.5</v>
      </c>
      <c r="M26" s="8">
        <f>полн!N19/4</f>
        <v>4.5</v>
      </c>
      <c r="N26" s="9">
        <f>полн!O19/4</f>
        <v>4.5</v>
      </c>
      <c r="O26" s="9">
        <f>полн!P19/4</f>
        <v>9</v>
      </c>
      <c r="P26" s="9">
        <f>полн!Q19/4</f>
        <v>13.5</v>
      </c>
      <c r="Q26" s="9">
        <f>полн!R19/4</f>
        <v>18</v>
      </c>
      <c r="R26" s="9">
        <f>полн!S19/4</f>
        <v>22.5</v>
      </c>
      <c r="S26" s="9">
        <f>полн!T19/4</f>
        <v>27</v>
      </c>
      <c r="T26" s="9">
        <f>полн!U19/4</f>
        <v>31.5</v>
      </c>
      <c r="U26" s="9">
        <f>полн!V19/4</f>
        <v>36</v>
      </c>
    </row>
    <row r="27" spans="2:21" ht="19.5" customHeight="1">
      <c r="B27" s="7">
        <v>11</v>
      </c>
      <c r="C27" s="9">
        <f>полн!D20/4</f>
        <v>49.5</v>
      </c>
      <c r="D27" s="9">
        <f>полн!E20/4</f>
        <v>45</v>
      </c>
      <c r="E27" s="9">
        <f>полн!F20/4</f>
        <v>40.5</v>
      </c>
      <c r="F27" s="9">
        <f>полн!G20/4</f>
        <v>36</v>
      </c>
      <c r="G27" s="9">
        <f>полн!H20/4</f>
        <v>31.5</v>
      </c>
      <c r="H27" s="9">
        <f>полн!I20/4</f>
        <v>27</v>
      </c>
      <c r="I27" s="9">
        <f>полн!J20/4</f>
        <v>22.5</v>
      </c>
      <c r="J27" s="9">
        <f>полн!K20/4</f>
        <v>18</v>
      </c>
      <c r="K27" s="9">
        <f>полн!L20/4</f>
        <v>13.5</v>
      </c>
      <c r="L27" s="9">
        <f>полн!M20/4</f>
        <v>9</v>
      </c>
      <c r="M27" s="9">
        <f>полн!N20/4</f>
        <v>4.5</v>
      </c>
      <c r="N27" s="8">
        <f>полн!O20/4</f>
        <v>4.5</v>
      </c>
      <c r="O27" s="9">
        <f>полн!P20/4</f>
        <v>4.5</v>
      </c>
      <c r="P27" s="9">
        <f>полн!Q20/4</f>
        <v>9</v>
      </c>
      <c r="Q27" s="9">
        <f>полн!R20/4</f>
        <v>13.5</v>
      </c>
      <c r="R27" s="9">
        <f>полн!S20/4</f>
        <v>18</v>
      </c>
      <c r="S27" s="9">
        <f>полн!T20/4</f>
        <v>22.5</v>
      </c>
      <c r="T27" s="9">
        <f>полн!U20/4</f>
        <v>27</v>
      </c>
      <c r="U27" s="9">
        <f>полн!V20/4</f>
        <v>31.5</v>
      </c>
    </row>
    <row r="28" spans="2:21" ht="19.5" customHeight="1">
      <c r="B28" s="7">
        <v>12</v>
      </c>
      <c r="C28" s="9">
        <f>полн!D21/4</f>
        <v>54</v>
      </c>
      <c r="D28" s="9">
        <f>полн!E21/4</f>
        <v>49.5</v>
      </c>
      <c r="E28" s="9">
        <f>полн!F21/4</f>
        <v>45</v>
      </c>
      <c r="F28" s="9">
        <f>полн!G21/4</f>
        <v>40.5</v>
      </c>
      <c r="G28" s="9">
        <f>полн!H21/4</f>
        <v>36</v>
      </c>
      <c r="H28" s="9">
        <f>полн!I21/4</f>
        <v>31.5</v>
      </c>
      <c r="I28" s="9">
        <f>полн!J21/4</f>
        <v>27</v>
      </c>
      <c r="J28" s="9">
        <f>полн!K21/4</f>
        <v>22.5</v>
      </c>
      <c r="K28" s="9">
        <f>полн!L21/4</f>
        <v>18</v>
      </c>
      <c r="L28" s="9">
        <f>полн!M21/4</f>
        <v>13.5</v>
      </c>
      <c r="M28" s="9">
        <f>полн!N21/4</f>
        <v>9</v>
      </c>
      <c r="N28" s="9">
        <f>полн!O21/4</f>
        <v>4.5</v>
      </c>
      <c r="O28" s="8">
        <f>полн!P21/4</f>
        <v>4.5</v>
      </c>
      <c r="P28" s="9">
        <f>полн!Q21/4</f>
        <v>4.5</v>
      </c>
      <c r="Q28" s="9">
        <f>полн!R21/4</f>
        <v>9</v>
      </c>
      <c r="R28" s="9">
        <f>полн!S21/4</f>
        <v>13.5</v>
      </c>
      <c r="S28" s="9">
        <f>полн!T21/4</f>
        <v>18</v>
      </c>
      <c r="T28" s="9">
        <f>полн!U21/4</f>
        <v>22.5</v>
      </c>
      <c r="U28" s="9">
        <f>полн!V21/4</f>
        <v>27</v>
      </c>
    </row>
    <row r="29" spans="2:21" ht="19.5" customHeight="1">
      <c r="B29" s="7">
        <v>13</v>
      </c>
      <c r="C29" s="9">
        <f>полн!D22/4</f>
        <v>58.5</v>
      </c>
      <c r="D29" s="9">
        <f>полн!E22/4</f>
        <v>54</v>
      </c>
      <c r="E29" s="9">
        <f>полн!F22/4</f>
        <v>49.5</v>
      </c>
      <c r="F29" s="9">
        <f>полн!G22/4</f>
        <v>45</v>
      </c>
      <c r="G29" s="9">
        <f>полн!H22/4</f>
        <v>40.5</v>
      </c>
      <c r="H29" s="9">
        <f>полн!I22/4</f>
        <v>36</v>
      </c>
      <c r="I29" s="9">
        <f>полн!J22/4</f>
        <v>31.5</v>
      </c>
      <c r="J29" s="9">
        <f>полн!K22/4</f>
        <v>27</v>
      </c>
      <c r="K29" s="9">
        <f>полн!L22/4</f>
        <v>22.5</v>
      </c>
      <c r="L29" s="9">
        <f>полн!M22/4</f>
        <v>18</v>
      </c>
      <c r="M29" s="9">
        <f>полн!N22/4</f>
        <v>13.5</v>
      </c>
      <c r="N29" s="9">
        <f>полн!O22/4</f>
        <v>9</v>
      </c>
      <c r="O29" s="9">
        <f>полн!P22/4</f>
        <v>4.5</v>
      </c>
      <c r="P29" s="8">
        <f>полн!Q22/4</f>
        <v>4.5</v>
      </c>
      <c r="Q29" s="9">
        <f>полн!R22/4</f>
        <v>4.5</v>
      </c>
      <c r="R29" s="9">
        <f>полн!S22/4</f>
        <v>9</v>
      </c>
      <c r="S29" s="9">
        <f>полн!T22/4</f>
        <v>13.5</v>
      </c>
      <c r="T29" s="9">
        <f>полн!U22/4</f>
        <v>18</v>
      </c>
      <c r="U29" s="9">
        <f>полн!V22/4</f>
        <v>22.5</v>
      </c>
    </row>
    <row r="30" spans="2:21" ht="19.5" customHeight="1">
      <c r="B30" s="7">
        <v>14</v>
      </c>
      <c r="C30" s="9">
        <f>полн!D23/4</f>
        <v>63</v>
      </c>
      <c r="D30" s="9">
        <f>полн!E23/4</f>
        <v>58.5</v>
      </c>
      <c r="E30" s="9">
        <f>полн!F23/4</f>
        <v>54</v>
      </c>
      <c r="F30" s="9">
        <f>полн!G23/4</f>
        <v>49.5</v>
      </c>
      <c r="G30" s="9">
        <f>полн!H23/4</f>
        <v>45</v>
      </c>
      <c r="H30" s="9">
        <f>полн!I23/4</f>
        <v>40.5</v>
      </c>
      <c r="I30" s="9">
        <f>полн!J23/4</f>
        <v>36</v>
      </c>
      <c r="J30" s="9">
        <f>полн!K23/4</f>
        <v>31.5</v>
      </c>
      <c r="K30" s="9">
        <f>полн!L23/4</f>
        <v>27</v>
      </c>
      <c r="L30" s="9">
        <f>полн!M23/4</f>
        <v>22.5</v>
      </c>
      <c r="M30" s="9">
        <f>полн!N23/4</f>
        <v>18</v>
      </c>
      <c r="N30" s="9">
        <f>полн!O23/4</f>
        <v>13.5</v>
      </c>
      <c r="O30" s="9">
        <f>полн!P23/4</f>
        <v>9</v>
      </c>
      <c r="P30" s="9">
        <f>полн!Q23/4</f>
        <v>4.5</v>
      </c>
      <c r="Q30" s="8">
        <f>полн!R23/4</f>
        <v>4.5</v>
      </c>
      <c r="R30" s="9">
        <f>полн!S23/4</f>
        <v>4.5</v>
      </c>
      <c r="S30" s="9">
        <f>полн!T23/4</f>
        <v>9</v>
      </c>
      <c r="T30" s="9">
        <f>полн!U23/4</f>
        <v>13.5</v>
      </c>
      <c r="U30" s="9">
        <f>полн!V23/4</f>
        <v>18</v>
      </c>
    </row>
    <row r="31" spans="2:21" ht="19.5" customHeight="1">
      <c r="B31" s="7">
        <v>15</v>
      </c>
      <c r="C31" s="9">
        <f>полн!D24/4</f>
        <v>67.5</v>
      </c>
      <c r="D31" s="9">
        <f>полн!E24/4</f>
        <v>63</v>
      </c>
      <c r="E31" s="9">
        <f>полн!F24/4</f>
        <v>58.5</v>
      </c>
      <c r="F31" s="9">
        <f>полн!G24/4</f>
        <v>54</v>
      </c>
      <c r="G31" s="9">
        <f>полн!H24/4</f>
        <v>49.5</v>
      </c>
      <c r="H31" s="9">
        <f>полн!I24/4</f>
        <v>45</v>
      </c>
      <c r="I31" s="9">
        <f>полн!J24/4</f>
        <v>40.5</v>
      </c>
      <c r="J31" s="9">
        <f>полн!K24/4</f>
        <v>36</v>
      </c>
      <c r="K31" s="9">
        <f>полн!L24/4</f>
        <v>31.5</v>
      </c>
      <c r="L31" s="9">
        <f>полн!M24/4</f>
        <v>27</v>
      </c>
      <c r="M31" s="9">
        <f>полн!N24/4</f>
        <v>22.5</v>
      </c>
      <c r="N31" s="9">
        <f>полн!O24/4</f>
        <v>18</v>
      </c>
      <c r="O31" s="9">
        <f>полн!P24/4</f>
        <v>13.5</v>
      </c>
      <c r="P31" s="9">
        <f>полн!Q24/4</f>
        <v>9</v>
      </c>
      <c r="Q31" s="9">
        <f>полн!R24/4</f>
        <v>4.5</v>
      </c>
      <c r="R31" s="8">
        <f>полн!S24/4</f>
        <v>4.5</v>
      </c>
      <c r="S31" s="9">
        <f>полн!T24/4</f>
        <v>4.5</v>
      </c>
      <c r="T31" s="9">
        <f>полн!U24/4</f>
        <v>9</v>
      </c>
      <c r="U31" s="9">
        <f>полн!V24/4</f>
        <v>13.5</v>
      </c>
    </row>
    <row r="32" spans="2:21" ht="19.5" customHeight="1">
      <c r="B32" s="7">
        <v>16</v>
      </c>
      <c r="C32" s="9">
        <f>полн!D25/4</f>
        <v>72</v>
      </c>
      <c r="D32" s="9">
        <f>полн!E25/4</f>
        <v>67.5</v>
      </c>
      <c r="E32" s="9">
        <f>полн!F25/4</f>
        <v>63</v>
      </c>
      <c r="F32" s="9">
        <f>полн!G25/4</f>
        <v>58.5</v>
      </c>
      <c r="G32" s="9">
        <f>полн!H25/4</f>
        <v>54</v>
      </c>
      <c r="H32" s="9">
        <f>полн!I25/4</f>
        <v>49.5</v>
      </c>
      <c r="I32" s="9">
        <f>полн!J25/4</f>
        <v>45</v>
      </c>
      <c r="J32" s="9">
        <f>полн!K25/4</f>
        <v>40.5</v>
      </c>
      <c r="K32" s="9">
        <f>полн!L25/4</f>
        <v>36</v>
      </c>
      <c r="L32" s="9">
        <f>полн!M25/4</f>
        <v>31.5</v>
      </c>
      <c r="M32" s="9">
        <f>полн!N25/4</f>
        <v>27</v>
      </c>
      <c r="N32" s="9">
        <f>полн!O25/4</f>
        <v>22.5</v>
      </c>
      <c r="O32" s="9">
        <f>полн!P25/4</f>
        <v>18</v>
      </c>
      <c r="P32" s="9">
        <f>полн!Q25/4</f>
        <v>13.5</v>
      </c>
      <c r="Q32" s="9">
        <f>полн!R25/4</f>
        <v>9</v>
      </c>
      <c r="R32" s="9">
        <f>полн!S25/4</f>
        <v>4.5</v>
      </c>
      <c r="S32" s="8">
        <f>полн!T25/4</f>
        <v>4.5</v>
      </c>
      <c r="T32" s="9">
        <f>полн!U25/4</f>
        <v>4.5</v>
      </c>
      <c r="U32" s="9">
        <f>полн!V25/4</f>
        <v>9</v>
      </c>
    </row>
    <row r="33" spans="2:21" ht="15">
      <c r="B33" s="7">
        <v>17</v>
      </c>
      <c r="C33" s="9">
        <f>полн!D26/4</f>
        <v>76.5</v>
      </c>
      <c r="D33" s="9">
        <f>полн!E26/4</f>
        <v>72</v>
      </c>
      <c r="E33" s="9">
        <f>полн!F26/4</f>
        <v>67.5</v>
      </c>
      <c r="F33" s="9">
        <f>полн!G26/4</f>
        <v>63</v>
      </c>
      <c r="G33" s="9">
        <f>полн!H26/4</f>
        <v>58.5</v>
      </c>
      <c r="H33" s="9">
        <f>полн!I26/4</f>
        <v>54</v>
      </c>
      <c r="I33" s="9">
        <f>полн!J26/4</f>
        <v>49.5</v>
      </c>
      <c r="J33" s="9">
        <f>полн!K26/4</f>
        <v>45</v>
      </c>
      <c r="K33" s="9">
        <f>полн!L26/4</f>
        <v>40.5</v>
      </c>
      <c r="L33" s="9">
        <f>полн!M26/4</f>
        <v>36</v>
      </c>
      <c r="M33" s="9">
        <f>полн!N26/4</f>
        <v>31.5</v>
      </c>
      <c r="N33" s="9">
        <f>полн!O26/4</f>
        <v>27</v>
      </c>
      <c r="O33" s="9">
        <f>полн!P26/4</f>
        <v>22.5</v>
      </c>
      <c r="P33" s="9">
        <f>полн!Q26/4</f>
        <v>18</v>
      </c>
      <c r="Q33" s="9">
        <f>полн!R26/4</f>
        <v>13.5</v>
      </c>
      <c r="R33" s="9">
        <f>полн!S26/4</f>
        <v>9</v>
      </c>
      <c r="S33" s="9">
        <f>полн!T26/4</f>
        <v>4.5</v>
      </c>
      <c r="T33" s="8">
        <f>полн!U26/4</f>
        <v>4.5</v>
      </c>
      <c r="U33" s="9">
        <f>полн!V26/4</f>
        <v>4.5</v>
      </c>
    </row>
    <row r="34" spans="2:21" ht="15">
      <c r="B34" s="7">
        <v>18</v>
      </c>
      <c r="C34" s="9">
        <f>полн!D27/4</f>
        <v>81</v>
      </c>
      <c r="D34" s="9">
        <f>полн!E27/4</f>
        <v>76.5</v>
      </c>
      <c r="E34" s="9">
        <f>полн!F27/4</f>
        <v>72</v>
      </c>
      <c r="F34" s="9">
        <f>полн!G27/4</f>
        <v>67.5</v>
      </c>
      <c r="G34" s="9">
        <f>полн!H27/4</f>
        <v>63</v>
      </c>
      <c r="H34" s="9">
        <f>полн!I27/4</f>
        <v>58.5</v>
      </c>
      <c r="I34" s="9">
        <f>полн!J27/4</f>
        <v>54</v>
      </c>
      <c r="J34" s="9">
        <f>полн!K27/4</f>
        <v>49.5</v>
      </c>
      <c r="K34" s="9">
        <f>полн!L27/4</f>
        <v>45</v>
      </c>
      <c r="L34" s="9">
        <f>полн!M27/4</f>
        <v>40.5</v>
      </c>
      <c r="M34" s="9">
        <f>полн!N27/4</f>
        <v>36</v>
      </c>
      <c r="N34" s="9">
        <f>полн!O27/4</f>
        <v>31.5</v>
      </c>
      <c r="O34" s="9">
        <f>полн!P27/4</f>
        <v>27</v>
      </c>
      <c r="P34" s="9">
        <f>полн!Q27/4</f>
        <v>22.5</v>
      </c>
      <c r="Q34" s="9">
        <f>полн!R27/4</f>
        <v>18</v>
      </c>
      <c r="R34" s="9">
        <f>полн!S27/4</f>
        <v>13.5</v>
      </c>
      <c r="S34" s="9">
        <f>полн!T27/4</f>
        <v>9</v>
      </c>
      <c r="T34" s="9">
        <f>полн!U27/4</f>
        <v>4.5</v>
      </c>
      <c r="U34" s="8">
        <f>полн!V27/4</f>
        <v>4.5</v>
      </c>
    </row>
    <row r="37" ht="15">
      <c r="P37" t="s">
        <v>13</v>
      </c>
    </row>
    <row r="38" ht="15">
      <c r="P38" t="s">
        <v>14</v>
      </c>
    </row>
    <row r="39" ht="15">
      <c r="P39" t="s">
        <v>7</v>
      </c>
    </row>
    <row r="40" ht="15">
      <c r="P40" t="s">
        <v>15</v>
      </c>
    </row>
    <row r="41" spans="16:17" ht="15">
      <c r="P41" s="119"/>
      <c r="Q41" s="119"/>
    </row>
    <row r="42" ht="15">
      <c r="P42" t="s">
        <v>17</v>
      </c>
    </row>
    <row r="43" ht="15">
      <c r="P43" t="s">
        <v>7</v>
      </c>
    </row>
    <row r="44" ht="18" customHeight="1">
      <c r="P44" t="s">
        <v>10</v>
      </c>
    </row>
  </sheetData>
  <sheetProtection/>
  <mergeCells count="6">
    <mergeCell ref="I14:K14"/>
    <mergeCell ref="P41:Q41"/>
    <mergeCell ref="P6:Q6"/>
    <mergeCell ref="E9:O9"/>
    <mergeCell ref="E11:O11"/>
    <mergeCell ref="I12:K12"/>
  </mergeCells>
  <printOptions/>
  <pageMargins left="0.38" right="0.5" top="0.7480314960629921" bottom="0.51" header="0.31496062992125984" footer="0.31496062992125984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7">
    <tabColor indexed="48"/>
    <pageSetUpPr fitToPage="1"/>
  </sheetPr>
  <dimension ref="A1:J45"/>
  <sheetViews>
    <sheetView view="pageBreakPreview" zoomScaleNormal="80" zoomScaleSheetLayoutView="100" zoomScalePageLayoutView="0" workbookViewId="0" topLeftCell="A4">
      <selection activeCell="B8" sqref="B8:H8"/>
    </sheetView>
  </sheetViews>
  <sheetFormatPr defaultColWidth="9.140625" defaultRowHeight="15"/>
  <cols>
    <col min="1" max="1" width="12.7109375" style="19" customWidth="1"/>
    <col min="2" max="2" width="30.8515625" style="19" customWidth="1"/>
    <col min="3" max="3" width="10.421875" style="19" customWidth="1"/>
    <col min="4" max="4" width="28.140625" style="19" customWidth="1"/>
    <col min="5" max="5" width="28.00390625" style="19" customWidth="1"/>
    <col min="6" max="7" width="25.140625" style="19" customWidth="1"/>
    <col min="8" max="8" width="29.00390625" style="19" customWidth="1"/>
    <col min="9" max="9" width="12.8515625" style="19" customWidth="1"/>
    <col min="10" max="16384" width="9.140625" style="19" customWidth="1"/>
  </cols>
  <sheetData>
    <row r="1" spans="2:7" ht="18.75">
      <c r="B1" s="21"/>
      <c r="C1" s="40"/>
      <c r="D1" s="40"/>
      <c r="G1" s="20" t="s">
        <v>21</v>
      </c>
    </row>
    <row r="2" spans="2:7" ht="18.75">
      <c r="B2" s="21"/>
      <c r="C2" s="40"/>
      <c r="D2" s="40"/>
      <c r="G2" s="20" t="s">
        <v>6</v>
      </c>
    </row>
    <row r="3" spans="2:7" ht="18.75">
      <c r="B3" s="21"/>
      <c r="C3" s="40"/>
      <c r="D3" s="40"/>
      <c r="G3" s="20" t="s">
        <v>86</v>
      </c>
    </row>
    <row r="4" spans="2:8" ht="40.5" customHeight="1">
      <c r="B4" s="21"/>
      <c r="C4" s="40"/>
      <c r="D4" s="21"/>
      <c r="G4" s="42"/>
      <c r="H4" s="20" t="s">
        <v>9</v>
      </c>
    </row>
    <row r="5" spans="2:7" ht="22.5" customHeight="1">
      <c r="B5" s="51"/>
      <c r="C5" s="40"/>
      <c r="D5" s="40"/>
      <c r="G5" s="20"/>
    </row>
    <row r="6" spans="2:4" ht="12.75">
      <c r="B6" s="40"/>
      <c r="C6" s="40"/>
      <c r="D6" s="40"/>
    </row>
    <row r="8" spans="2:8" ht="22.5">
      <c r="B8" s="126" t="s">
        <v>77</v>
      </c>
      <c r="C8" s="126"/>
      <c r="D8" s="126"/>
      <c r="E8" s="126"/>
      <c r="F8" s="126"/>
      <c r="G8" s="126"/>
      <c r="H8" s="126"/>
    </row>
    <row r="9" spans="2:8" ht="60" customHeight="1">
      <c r="B9" s="127" t="s">
        <v>94</v>
      </c>
      <c r="C9" s="127"/>
      <c r="D9" s="127"/>
      <c r="E9" s="127"/>
      <c r="F9" s="127"/>
      <c r="G9" s="127"/>
      <c r="H9" s="127"/>
    </row>
    <row r="10" spans="2:8" ht="18.75" customHeight="1">
      <c r="B10" s="125"/>
      <c r="C10" s="125"/>
      <c r="D10" s="125"/>
      <c r="E10" s="125"/>
      <c r="F10" s="125"/>
      <c r="G10" s="125"/>
      <c r="H10" s="125"/>
    </row>
    <row r="11" ht="19.5" customHeight="1" thickBot="1">
      <c r="H11" s="23" t="s">
        <v>11</v>
      </c>
    </row>
    <row r="12" spans="1:8" ht="37.5">
      <c r="A12" s="87" t="s">
        <v>23</v>
      </c>
      <c r="B12" s="90" t="s">
        <v>24</v>
      </c>
      <c r="C12" s="56" t="s">
        <v>25</v>
      </c>
      <c r="D12" s="56" t="s">
        <v>78</v>
      </c>
      <c r="E12" s="56" t="s">
        <v>79</v>
      </c>
      <c r="F12" s="56" t="s">
        <v>80</v>
      </c>
      <c r="G12" s="56" t="s">
        <v>81</v>
      </c>
      <c r="H12" s="57" t="s">
        <v>82</v>
      </c>
    </row>
    <row r="13" spans="1:10" ht="18" customHeight="1">
      <c r="A13" s="88">
        <v>1</v>
      </c>
      <c r="B13" s="29" t="s">
        <v>38</v>
      </c>
      <c r="C13" s="52">
        <v>17.6</v>
      </c>
      <c r="D13" s="48">
        <f>FLOOR(C13*50/30*5,1)</f>
        <v>146</v>
      </c>
      <c r="E13" s="48">
        <f>D13*2</f>
        <v>292</v>
      </c>
      <c r="F13" s="48">
        <f>D13*3</f>
        <v>438</v>
      </c>
      <c r="G13" s="48">
        <f>D13*4</f>
        <v>584</v>
      </c>
      <c r="H13" s="58">
        <f>D13*5</f>
        <v>730</v>
      </c>
      <c r="J13" s="59"/>
    </row>
    <row r="14" spans="1:10" ht="18.75">
      <c r="A14" s="88">
        <v>2</v>
      </c>
      <c r="B14" s="29" t="s">
        <v>39</v>
      </c>
      <c r="C14" s="30">
        <v>35.2</v>
      </c>
      <c r="D14" s="48">
        <f aca="true" t="shared" si="0" ref="D14:D30">FLOOR(C14*50/30*5,1)</f>
        <v>293</v>
      </c>
      <c r="E14" s="48">
        <f aca="true" t="shared" si="1" ref="E14:E30">D14*2</f>
        <v>586</v>
      </c>
      <c r="F14" s="48">
        <f aca="true" t="shared" si="2" ref="F14:F30">D14*3</f>
        <v>879</v>
      </c>
      <c r="G14" s="48">
        <f aca="true" t="shared" si="3" ref="G14:G30">D14*4</f>
        <v>1172</v>
      </c>
      <c r="H14" s="58">
        <f aca="true" t="shared" si="4" ref="H14:H30">D14*5</f>
        <v>1465</v>
      </c>
      <c r="J14" s="59"/>
    </row>
    <row r="15" spans="1:10" ht="18.75">
      <c r="A15" s="88">
        <v>3</v>
      </c>
      <c r="B15" s="29" t="s">
        <v>40</v>
      </c>
      <c r="C15" s="30">
        <v>52.800000000000004</v>
      </c>
      <c r="D15" s="48">
        <f t="shared" si="0"/>
        <v>440</v>
      </c>
      <c r="E15" s="48">
        <f t="shared" si="1"/>
        <v>880</v>
      </c>
      <c r="F15" s="48">
        <f t="shared" si="2"/>
        <v>1320</v>
      </c>
      <c r="G15" s="48">
        <f t="shared" si="3"/>
        <v>1760</v>
      </c>
      <c r="H15" s="58">
        <f t="shared" si="4"/>
        <v>2200</v>
      </c>
      <c r="J15" s="59"/>
    </row>
    <row r="16" spans="1:10" ht="18.75">
      <c r="A16" s="88">
        <v>4</v>
      </c>
      <c r="B16" s="29" t="s">
        <v>41</v>
      </c>
      <c r="C16" s="30">
        <v>70.4</v>
      </c>
      <c r="D16" s="48">
        <f t="shared" si="0"/>
        <v>586</v>
      </c>
      <c r="E16" s="48">
        <f t="shared" si="1"/>
        <v>1172</v>
      </c>
      <c r="F16" s="48">
        <f t="shared" si="2"/>
        <v>1758</v>
      </c>
      <c r="G16" s="48">
        <f t="shared" si="3"/>
        <v>2344</v>
      </c>
      <c r="H16" s="58">
        <f t="shared" si="4"/>
        <v>2930</v>
      </c>
      <c r="J16" s="59"/>
    </row>
    <row r="17" spans="1:10" ht="18.75">
      <c r="A17" s="88">
        <v>5</v>
      </c>
      <c r="B17" s="29" t="s">
        <v>42</v>
      </c>
      <c r="C17" s="30">
        <v>88</v>
      </c>
      <c r="D17" s="48">
        <f t="shared" si="0"/>
        <v>733</v>
      </c>
      <c r="E17" s="48">
        <f t="shared" si="1"/>
        <v>1466</v>
      </c>
      <c r="F17" s="48">
        <f t="shared" si="2"/>
        <v>2199</v>
      </c>
      <c r="G17" s="48">
        <f t="shared" si="3"/>
        <v>2932</v>
      </c>
      <c r="H17" s="58">
        <f t="shared" si="4"/>
        <v>3665</v>
      </c>
      <c r="J17" s="59"/>
    </row>
    <row r="18" spans="1:10" ht="18.75">
      <c r="A18" s="88">
        <v>6</v>
      </c>
      <c r="B18" s="29" t="s">
        <v>43</v>
      </c>
      <c r="C18" s="30">
        <v>105.6</v>
      </c>
      <c r="D18" s="48">
        <f t="shared" si="0"/>
        <v>880</v>
      </c>
      <c r="E18" s="48">
        <f t="shared" si="1"/>
        <v>1760</v>
      </c>
      <c r="F18" s="48">
        <f t="shared" si="2"/>
        <v>2640</v>
      </c>
      <c r="G18" s="48">
        <f t="shared" si="3"/>
        <v>3520</v>
      </c>
      <c r="H18" s="58">
        <f t="shared" si="4"/>
        <v>4400</v>
      </c>
      <c r="J18" s="59"/>
    </row>
    <row r="19" spans="1:10" ht="18.75">
      <c r="A19" s="88">
        <v>7</v>
      </c>
      <c r="B19" s="29" t="s">
        <v>44</v>
      </c>
      <c r="C19" s="30">
        <v>123.19999999999999</v>
      </c>
      <c r="D19" s="48">
        <f t="shared" si="0"/>
        <v>1026</v>
      </c>
      <c r="E19" s="48">
        <f t="shared" si="1"/>
        <v>2052</v>
      </c>
      <c r="F19" s="48">
        <f t="shared" si="2"/>
        <v>3078</v>
      </c>
      <c r="G19" s="48">
        <f t="shared" si="3"/>
        <v>4104</v>
      </c>
      <c r="H19" s="58">
        <f t="shared" si="4"/>
        <v>5130</v>
      </c>
      <c r="J19" s="59"/>
    </row>
    <row r="20" spans="1:10" ht="18.75">
      <c r="A20" s="88">
        <v>8</v>
      </c>
      <c r="B20" s="29" t="s">
        <v>45</v>
      </c>
      <c r="C20" s="30">
        <v>140.79999999999998</v>
      </c>
      <c r="D20" s="48">
        <f t="shared" si="0"/>
        <v>1173</v>
      </c>
      <c r="E20" s="48">
        <f t="shared" si="1"/>
        <v>2346</v>
      </c>
      <c r="F20" s="48">
        <f t="shared" si="2"/>
        <v>3519</v>
      </c>
      <c r="G20" s="48">
        <f t="shared" si="3"/>
        <v>4692</v>
      </c>
      <c r="H20" s="58">
        <f t="shared" si="4"/>
        <v>5865</v>
      </c>
      <c r="J20" s="59"/>
    </row>
    <row r="21" spans="1:10" ht="18.75">
      <c r="A21" s="88">
        <v>9</v>
      </c>
      <c r="B21" s="29" t="s">
        <v>46</v>
      </c>
      <c r="C21" s="30">
        <v>158.39999999999998</v>
      </c>
      <c r="D21" s="48">
        <f t="shared" si="0"/>
        <v>1320</v>
      </c>
      <c r="E21" s="48">
        <f t="shared" si="1"/>
        <v>2640</v>
      </c>
      <c r="F21" s="48">
        <f t="shared" si="2"/>
        <v>3960</v>
      </c>
      <c r="G21" s="48">
        <f t="shared" si="3"/>
        <v>5280</v>
      </c>
      <c r="H21" s="58">
        <f t="shared" si="4"/>
        <v>6600</v>
      </c>
      <c r="J21" s="59"/>
    </row>
    <row r="22" spans="1:10" ht="18.75">
      <c r="A22" s="88">
        <v>10</v>
      </c>
      <c r="B22" s="29" t="s">
        <v>47</v>
      </c>
      <c r="C22" s="30">
        <v>175.99999999999997</v>
      </c>
      <c r="D22" s="48">
        <f t="shared" si="0"/>
        <v>1466</v>
      </c>
      <c r="E22" s="48">
        <f t="shared" si="1"/>
        <v>2932</v>
      </c>
      <c r="F22" s="48">
        <f t="shared" si="2"/>
        <v>4398</v>
      </c>
      <c r="G22" s="48">
        <f t="shared" si="3"/>
        <v>5864</v>
      </c>
      <c r="H22" s="58">
        <f t="shared" si="4"/>
        <v>7330</v>
      </c>
      <c r="J22" s="59"/>
    </row>
    <row r="23" spans="1:10" ht="18.75">
      <c r="A23" s="88">
        <v>11</v>
      </c>
      <c r="B23" s="29" t="s">
        <v>48</v>
      </c>
      <c r="C23" s="30">
        <v>193.59999999999997</v>
      </c>
      <c r="D23" s="48">
        <f t="shared" si="0"/>
        <v>1613</v>
      </c>
      <c r="E23" s="48">
        <f t="shared" si="1"/>
        <v>3226</v>
      </c>
      <c r="F23" s="48">
        <f t="shared" si="2"/>
        <v>4839</v>
      </c>
      <c r="G23" s="48">
        <f t="shared" si="3"/>
        <v>6452</v>
      </c>
      <c r="H23" s="58">
        <f t="shared" si="4"/>
        <v>8065</v>
      </c>
      <c r="J23" s="59"/>
    </row>
    <row r="24" spans="1:10" ht="18.75">
      <c r="A24" s="88">
        <v>12</v>
      </c>
      <c r="B24" s="29" t="s">
        <v>49</v>
      </c>
      <c r="C24" s="30">
        <v>211.19999999999996</v>
      </c>
      <c r="D24" s="48">
        <f t="shared" si="0"/>
        <v>1760</v>
      </c>
      <c r="E24" s="48">
        <f t="shared" si="1"/>
        <v>3520</v>
      </c>
      <c r="F24" s="48">
        <f t="shared" si="2"/>
        <v>5280</v>
      </c>
      <c r="G24" s="48">
        <f t="shared" si="3"/>
        <v>7040</v>
      </c>
      <c r="H24" s="58">
        <f t="shared" si="4"/>
        <v>8800</v>
      </c>
      <c r="J24" s="59"/>
    </row>
    <row r="25" spans="1:10" ht="18.75">
      <c r="A25" s="88">
        <v>13</v>
      </c>
      <c r="B25" s="29" t="s">
        <v>50</v>
      </c>
      <c r="C25" s="30">
        <v>228.79999999999995</v>
      </c>
      <c r="D25" s="48">
        <f t="shared" si="0"/>
        <v>1906</v>
      </c>
      <c r="E25" s="48">
        <f t="shared" si="1"/>
        <v>3812</v>
      </c>
      <c r="F25" s="48">
        <f t="shared" si="2"/>
        <v>5718</v>
      </c>
      <c r="G25" s="48">
        <f t="shared" si="3"/>
        <v>7624</v>
      </c>
      <c r="H25" s="58">
        <f t="shared" si="4"/>
        <v>9530</v>
      </c>
      <c r="J25" s="59"/>
    </row>
    <row r="26" spans="1:10" ht="18.75">
      <c r="A26" s="88">
        <v>14</v>
      </c>
      <c r="B26" s="29" t="s">
        <v>51</v>
      </c>
      <c r="C26" s="30">
        <v>246.39999999999995</v>
      </c>
      <c r="D26" s="48">
        <f t="shared" si="0"/>
        <v>2053</v>
      </c>
      <c r="E26" s="48">
        <f t="shared" si="1"/>
        <v>4106</v>
      </c>
      <c r="F26" s="48">
        <f t="shared" si="2"/>
        <v>6159</v>
      </c>
      <c r="G26" s="48">
        <f t="shared" si="3"/>
        <v>8212</v>
      </c>
      <c r="H26" s="58">
        <f t="shared" si="4"/>
        <v>10265</v>
      </c>
      <c r="J26" s="59"/>
    </row>
    <row r="27" spans="1:10" ht="18.75">
      <c r="A27" s="88">
        <v>15</v>
      </c>
      <c r="B27" s="29" t="s">
        <v>52</v>
      </c>
      <c r="C27" s="30">
        <v>263.99999999999994</v>
      </c>
      <c r="D27" s="48">
        <f t="shared" si="0"/>
        <v>2200</v>
      </c>
      <c r="E27" s="48">
        <f>D27*2</f>
        <v>4400</v>
      </c>
      <c r="F27" s="48">
        <f t="shared" si="2"/>
        <v>6600</v>
      </c>
      <c r="G27" s="48">
        <f t="shared" si="3"/>
        <v>8800</v>
      </c>
      <c r="H27" s="58">
        <f t="shared" si="4"/>
        <v>11000</v>
      </c>
      <c r="J27" s="59"/>
    </row>
    <row r="28" spans="1:10" ht="18.75">
      <c r="A28" s="88">
        <v>16</v>
      </c>
      <c r="B28" s="29" t="s">
        <v>53</v>
      </c>
      <c r="C28" s="30">
        <v>281.59999999999997</v>
      </c>
      <c r="D28" s="48">
        <f t="shared" si="0"/>
        <v>2346</v>
      </c>
      <c r="E28" s="48">
        <f t="shared" si="1"/>
        <v>4692</v>
      </c>
      <c r="F28" s="48">
        <f t="shared" si="2"/>
        <v>7038</v>
      </c>
      <c r="G28" s="48">
        <f t="shared" si="3"/>
        <v>9384</v>
      </c>
      <c r="H28" s="58">
        <f t="shared" si="4"/>
        <v>11730</v>
      </c>
      <c r="J28" s="59"/>
    </row>
    <row r="29" spans="1:10" ht="18.75">
      <c r="A29" s="88" t="s">
        <v>66</v>
      </c>
      <c r="B29" s="29" t="s">
        <v>54</v>
      </c>
      <c r="C29" s="30">
        <v>299.2</v>
      </c>
      <c r="D29" s="48">
        <f t="shared" si="0"/>
        <v>2493</v>
      </c>
      <c r="E29" s="48">
        <f t="shared" si="1"/>
        <v>4986</v>
      </c>
      <c r="F29" s="48">
        <f t="shared" si="2"/>
        <v>7479</v>
      </c>
      <c r="G29" s="48">
        <f t="shared" si="3"/>
        <v>9972</v>
      </c>
      <c r="H29" s="58">
        <f t="shared" si="4"/>
        <v>12465</v>
      </c>
      <c r="J29" s="59"/>
    </row>
    <row r="30" spans="1:10" ht="19.5" thickBot="1">
      <c r="A30" s="89" t="s">
        <v>67</v>
      </c>
      <c r="B30" s="60" t="s">
        <v>55</v>
      </c>
      <c r="C30" s="53">
        <v>316.8</v>
      </c>
      <c r="D30" s="61">
        <f t="shared" si="0"/>
        <v>2640</v>
      </c>
      <c r="E30" s="61">
        <f t="shared" si="1"/>
        <v>5280</v>
      </c>
      <c r="F30" s="61">
        <f t="shared" si="2"/>
        <v>7920</v>
      </c>
      <c r="G30" s="61">
        <f t="shared" si="3"/>
        <v>10560</v>
      </c>
      <c r="H30" s="62">
        <f t="shared" si="4"/>
        <v>13200</v>
      </c>
      <c r="J30" s="59"/>
    </row>
    <row r="31" ht="12.75">
      <c r="D31" s="19" t="s">
        <v>83</v>
      </c>
    </row>
    <row r="32" spans="2:7" ht="18.75" customHeight="1" hidden="1">
      <c r="B32" s="38" t="s">
        <v>68</v>
      </c>
      <c r="G32" s="38" t="s">
        <v>69</v>
      </c>
    </row>
    <row r="33" spans="2:7" ht="18.75" hidden="1">
      <c r="B33" s="38" t="s">
        <v>70</v>
      </c>
      <c r="G33" s="38" t="s">
        <v>71</v>
      </c>
    </row>
    <row r="34" ht="18.75" hidden="1">
      <c r="G34" s="38" t="s">
        <v>72</v>
      </c>
    </row>
    <row r="35" ht="12.75" hidden="1"/>
    <row r="36" spans="2:7" ht="18.75" hidden="1">
      <c r="B36" s="22" t="s">
        <v>73</v>
      </c>
      <c r="G36" s="22" t="s">
        <v>74</v>
      </c>
    </row>
    <row r="37" spans="2:7" ht="18.75" hidden="1">
      <c r="B37" s="22" t="s">
        <v>75</v>
      </c>
      <c r="G37" s="22" t="s">
        <v>75</v>
      </c>
    </row>
    <row r="38" spans="7:8" ht="18.75">
      <c r="G38" s="38" t="s">
        <v>13</v>
      </c>
      <c r="H38" s="39"/>
    </row>
    <row r="39" spans="7:8" ht="18.75">
      <c r="G39" s="38" t="s">
        <v>14</v>
      </c>
      <c r="H39" s="40"/>
    </row>
    <row r="40" spans="7:8" ht="18.75">
      <c r="G40" s="22" t="s">
        <v>86</v>
      </c>
      <c r="H40" s="39"/>
    </row>
    <row r="41" spans="7:8" ht="18.75">
      <c r="G41" s="20" t="s">
        <v>15</v>
      </c>
      <c r="H41" s="41"/>
    </row>
    <row r="42" spans="7:8" ht="18.75">
      <c r="G42" s="20"/>
      <c r="H42" s="39"/>
    </row>
    <row r="43" spans="7:8" ht="18.75">
      <c r="G43" s="38" t="s">
        <v>87</v>
      </c>
      <c r="H43" s="39"/>
    </row>
    <row r="44" spans="7:8" ht="18.75">
      <c r="G44" s="38" t="s">
        <v>86</v>
      </c>
      <c r="H44" s="20"/>
    </row>
    <row r="45" spans="7:8" ht="18.75">
      <c r="G45" s="22" t="s">
        <v>88</v>
      </c>
      <c r="H45" s="20"/>
    </row>
  </sheetData>
  <sheetProtection/>
  <mergeCells count="3">
    <mergeCell ref="B8:H8"/>
    <mergeCell ref="B9:H9"/>
    <mergeCell ref="B10:H10"/>
  </mergeCells>
  <printOptions horizontalCentered="1"/>
  <pageMargins left="1.1811023622047245" right="0.3937007874015748" top="0.3937007874015748" bottom="0" header="0" footer="0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5">
    <tabColor indexed="48"/>
  </sheetPr>
  <dimension ref="A1:K43"/>
  <sheetViews>
    <sheetView view="pageBreakPreview" zoomScale="90" zoomScaleNormal="80" zoomScaleSheetLayoutView="90" zoomScalePageLayoutView="0" workbookViewId="0" topLeftCell="A4">
      <selection activeCell="B6" sqref="B6:J6"/>
    </sheetView>
  </sheetViews>
  <sheetFormatPr defaultColWidth="9.140625" defaultRowHeight="15"/>
  <cols>
    <col min="1" max="1" width="9.140625" style="19" customWidth="1"/>
    <col min="2" max="2" width="30.421875" style="19" customWidth="1"/>
    <col min="3" max="3" width="11.00390625" style="19" customWidth="1"/>
    <col min="4" max="5" width="17.00390625" style="19" customWidth="1"/>
    <col min="6" max="8" width="15.7109375" style="19" customWidth="1"/>
    <col min="9" max="9" width="17.28125" style="19" customWidth="1"/>
    <col min="10" max="10" width="18.421875" style="19" customWidth="1"/>
    <col min="11" max="11" width="14.00390625" style="19" customWidth="1"/>
    <col min="12" max="16384" width="9.140625" style="19" customWidth="1"/>
  </cols>
  <sheetData>
    <row r="1" spans="2:8" ht="18.75">
      <c r="B1" s="21"/>
      <c r="C1" s="40"/>
      <c r="D1" s="40"/>
      <c r="E1" s="40"/>
      <c r="H1" s="20" t="s">
        <v>21</v>
      </c>
    </row>
    <row r="2" spans="2:8" ht="18.75">
      <c r="B2" s="21"/>
      <c r="C2" s="40"/>
      <c r="D2" s="40"/>
      <c r="E2" s="40"/>
      <c r="H2" s="20" t="s">
        <v>6</v>
      </c>
    </row>
    <row r="3" spans="2:8" ht="18.75">
      <c r="B3" s="21"/>
      <c r="C3" s="40"/>
      <c r="D3" s="40"/>
      <c r="E3" s="40"/>
      <c r="H3" s="20" t="s">
        <v>86</v>
      </c>
    </row>
    <row r="4" spans="2:10" ht="27" customHeight="1">
      <c r="B4" s="21"/>
      <c r="C4" s="40"/>
      <c r="D4" s="21"/>
      <c r="E4" s="40"/>
      <c r="H4" s="42" t="s">
        <v>20</v>
      </c>
      <c r="I4" s="42" t="s">
        <v>20</v>
      </c>
      <c r="J4" s="63" t="s">
        <v>9</v>
      </c>
    </row>
    <row r="5" spans="2:8" ht="24" customHeight="1">
      <c r="B5" s="51"/>
      <c r="C5" s="40"/>
      <c r="D5" s="40"/>
      <c r="E5" s="40"/>
      <c r="H5" s="20"/>
    </row>
    <row r="6" spans="2:10" ht="22.5">
      <c r="B6" s="126" t="s">
        <v>77</v>
      </c>
      <c r="C6" s="126"/>
      <c r="D6" s="126"/>
      <c r="E6" s="126"/>
      <c r="F6" s="126"/>
      <c r="G6" s="126"/>
      <c r="H6" s="126"/>
      <c r="I6" s="126"/>
      <c r="J6" s="126"/>
    </row>
    <row r="7" spans="2:10" ht="45" customHeight="1">
      <c r="B7" s="127" t="s">
        <v>97</v>
      </c>
      <c r="C7" s="127"/>
      <c r="D7" s="127"/>
      <c r="E7" s="127"/>
      <c r="F7" s="127"/>
      <c r="G7" s="127"/>
      <c r="H7" s="127"/>
      <c r="I7" s="127"/>
      <c r="J7" s="127"/>
    </row>
    <row r="8" spans="2:10" ht="18.75" customHeight="1">
      <c r="B8" s="125"/>
      <c r="C8" s="125"/>
      <c r="D8" s="125"/>
      <c r="E8" s="125"/>
      <c r="F8" s="125"/>
      <c r="G8" s="125"/>
      <c r="H8" s="125"/>
      <c r="I8" s="125"/>
      <c r="J8" s="125"/>
    </row>
    <row r="9" ht="19.5" customHeight="1" thickBot="1">
      <c r="J9" s="23" t="s">
        <v>11</v>
      </c>
    </row>
    <row r="10" spans="1:11" ht="38.25" thickBot="1">
      <c r="A10" s="64" t="s">
        <v>23</v>
      </c>
      <c r="B10" s="65" t="s">
        <v>24</v>
      </c>
      <c r="C10" s="66" t="s">
        <v>25</v>
      </c>
      <c r="D10" s="66" t="s">
        <v>59</v>
      </c>
      <c r="E10" s="66" t="s">
        <v>60</v>
      </c>
      <c r="F10" s="66" t="s">
        <v>61</v>
      </c>
      <c r="G10" s="66" t="s">
        <v>62</v>
      </c>
      <c r="H10" s="66" t="s">
        <v>63</v>
      </c>
      <c r="I10" s="66" t="s">
        <v>64</v>
      </c>
      <c r="J10" s="67" t="s">
        <v>65</v>
      </c>
      <c r="K10" s="68"/>
    </row>
    <row r="11" spans="1:10" ht="18" customHeight="1">
      <c r="A11" s="69">
        <v>1</v>
      </c>
      <c r="B11" s="70" t="s">
        <v>38</v>
      </c>
      <c r="C11" s="52">
        <v>17.6</v>
      </c>
      <c r="D11" s="54">
        <f>C11*50</f>
        <v>880.0000000000001</v>
      </c>
      <c r="E11" s="54">
        <f>D11*2</f>
        <v>1760.0000000000002</v>
      </c>
      <c r="F11" s="54">
        <f>D11*3</f>
        <v>2640.0000000000005</v>
      </c>
      <c r="G11" s="54">
        <f>D11*4</f>
        <v>3520.0000000000005</v>
      </c>
      <c r="H11" s="54">
        <f>D11*5</f>
        <v>4400.000000000001</v>
      </c>
      <c r="I11" s="54">
        <f>D11*6</f>
        <v>5280.000000000001</v>
      </c>
      <c r="J11" s="71">
        <f>D11*12</f>
        <v>10560.000000000002</v>
      </c>
    </row>
    <row r="12" spans="1:10" ht="18.75">
      <c r="A12" s="72">
        <v>2</v>
      </c>
      <c r="B12" s="73" t="s">
        <v>39</v>
      </c>
      <c r="C12" s="30">
        <v>35.2</v>
      </c>
      <c r="D12" s="54">
        <f aca="true" t="shared" si="0" ref="D12:D28">C12*50</f>
        <v>1760.0000000000002</v>
      </c>
      <c r="E12" s="48">
        <f aca="true" t="shared" si="1" ref="E12:E28">D12*2</f>
        <v>3520.0000000000005</v>
      </c>
      <c r="F12" s="48">
        <f aca="true" t="shared" si="2" ref="F12:F28">D12*3</f>
        <v>5280.000000000001</v>
      </c>
      <c r="G12" s="48">
        <f aca="true" t="shared" si="3" ref="G12:G28">D12*4</f>
        <v>7040.000000000001</v>
      </c>
      <c r="H12" s="48">
        <f aca="true" t="shared" si="4" ref="H12:H28">D12*5</f>
        <v>8800.000000000002</v>
      </c>
      <c r="I12" s="48">
        <f aca="true" t="shared" si="5" ref="I12:I28">D12*6</f>
        <v>10560.000000000002</v>
      </c>
      <c r="J12" s="58">
        <f aca="true" t="shared" si="6" ref="J12:J28">D12*12</f>
        <v>21120.000000000004</v>
      </c>
    </row>
    <row r="13" spans="1:10" ht="18.75">
      <c r="A13" s="72">
        <v>3</v>
      </c>
      <c r="B13" s="73" t="s">
        <v>40</v>
      </c>
      <c r="C13" s="30">
        <v>52.800000000000004</v>
      </c>
      <c r="D13" s="54">
        <f t="shared" si="0"/>
        <v>2640</v>
      </c>
      <c r="E13" s="48">
        <f t="shared" si="1"/>
        <v>5280</v>
      </c>
      <c r="F13" s="48">
        <f t="shared" si="2"/>
        <v>7920</v>
      </c>
      <c r="G13" s="48">
        <f t="shared" si="3"/>
        <v>10560</v>
      </c>
      <c r="H13" s="48">
        <f t="shared" si="4"/>
        <v>13200</v>
      </c>
      <c r="I13" s="48">
        <f t="shared" si="5"/>
        <v>15840</v>
      </c>
      <c r="J13" s="58">
        <f t="shared" si="6"/>
        <v>31680</v>
      </c>
    </row>
    <row r="14" spans="1:10" ht="18.75">
      <c r="A14" s="72">
        <v>4</v>
      </c>
      <c r="B14" s="73" t="s">
        <v>41</v>
      </c>
      <c r="C14" s="30">
        <v>70.4</v>
      </c>
      <c r="D14" s="54">
        <f t="shared" si="0"/>
        <v>3520.0000000000005</v>
      </c>
      <c r="E14" s="48">
        <f t="shared" si="1"/>
        <v>7040.000000000001</v>
      </c>
      <c r="F14" s="48">
        <f t="shared" si="2"/>
        <v>10560.000000000002</v>
      </c>
      <c r="G14" s="48">
        <f t="shared" si="3"/>
        <v>14080.000000000002</v>
      </c>
      <c r="H14" s="48">
        <f t="shared" si="4"/>
        <v>17600.000000000004</v>
      </c>
      <c r="I14" s="48">
        <f t="shared" si="5"/>
        <v>21120.000000000004</v>
      </c>
      <c r="J14" s="58">
        <f t="shared" si="6"/>
        <v>42240.00000000001</v>
      </c>
    </row>
    <row r="15" spans="1:10" ht="18.75">
      <c r="A15" s="72">
        <v>5</v>
      </c>
      <c r="B15" s="73" t="s">
        <v>42</v>
      </c>
      <c r="C15" s="30">
        <v>88</v>
      </c>
      <c r="D15" s="54">
        <f t="shared" si="0"/>
        <v>4400</v>
      </c>
      <c r="E15" s="48">
        <f t="shared" si="1"/>
        <v>8800</v>
      </c>
      <c r="F15" s="48">
        <f t="shared" si="2"/>
        <v>13200</v>
      </c>
      <c r="G15" s="48">
        <f t="shared" si="3"/>
        <v>17600</v>
      </c>
      <c r="H15" s="48">
        <f t="shared" si="4"/>
        <v>22000</v>
      </c>
      <c r="I15" s="48">
        <f t="shared" si="5"/>
        <v>26400</v>
      </c>
      <c r="J15" s="58">
        <f t="shared" si="6"/>
        <v>52800</v>
      </c>
    </row>
    <row r="16" spans="1:10" ht="18.75">
      <c r="A16" s="72">
        <v>6</v>
      </c>
      <c r="B16" s="73" t="s">
        <v>43</v>
      </c>
      <c r="C16" s="30">
        <v>105.6</v>
      </c>
      <c r="D16" s="54">
        <f t="shared" si="0"/>
        <v>5280</v>
      </c>
      <c r="E16" s="48">
        <f t="shared" si="1"/>
        <v>10560</v>
      </c>
      <c r="F16" s="48">
        <f t="shared" si="2"/>
        <v>15840</v>
      </c>
      <c r="G16" s="48">
        <f t="shared" si="3"/>
        <v>21120</v>
      </c>
      <c r="H16" s="48">
        <f t="shared" si="4"/>
        <v>26400</v>
      </c>
      <c r="I16" s="48">
        <f t="shared" si="5"/>
        <v>31680</v>
      </c>
      <c r="J16" s="58">
        <f>D16*12</f>
        <v>63360</v>
      </c>
    </row>
    <row r="17" spans="1:10" ht="18.75">
      <c r="A17" s="72">
        <v>7</v>
      </c>
      <c r="B17" s="73" t="s">
        <v>44</v>
      </c>
      <c r="C17" s="30">
        <v>123.19999999999999</v>
      </c>
      <c r="D17" s="54">
        <f t="shared" si="0"/>
        <v>6159.999999999999</v>
      </c>
      <c r="E17" s="48">
        <f t="shared" si="1"/>
        <v>12319.999999999998</v>
      </c>
      <c r="F17" s="48">
        <f t="shared" si="2"/>
        <v>18479.999999999996</v>
      </c>
      <c r="G17" s="48">
        <f t="shared" si="3"/>
        <v>24639.999999999996</v>
      </c>
      <c r="H17" s="48">
        <f t="shared" si="4"/>
        <v>30799.999999999996</v>
      </c>
      <c r="I17" s="48">
        <f t="shared" si="5"/>
        <v>36959.99999999999</v>
      </c>
      <c r="J17" s="58">
        <f t="shared" si="6"/>
        <v>73919.99999999999</v>
      </c>
    </row>
    <row r="18" spans="1:10" ht="18.75">
      <c r="A18" s="72">
        <v>8</v>
      </c>
      <c r="B18" s="73" t="s">
        <v>45</v>
      </c>
      <c r="C18" s="30">
        <v>140.79999999999998</v>
      </c>
      <c r="D18" s="54">
        <f t="shared" si="0"/>
        <v>7039.999999999999</v>
      </c>
      <c r="E18" s="48">
        <f t="shared" si="1"/>
        <v>14079.999999999998</v>
      </c>
      <c r="F18" s="48">
        <f t="shared" si="2"/>
        <v>21119.999999999996</v>
      </c>
      <c r="G18" s="48">
        <f t="shared" si="3"/>
        <v>28159.999999999996</v>
      </c>
      <c r="H18" s="48">
        <f t="shared" si="4"/>
        <v>35199.99999999999</v>
      </c>
      <c r="I18" s="48">
        <f t="shared" si="5"/>
        <v>42239.99999999999</v>
      </c>
      <c r="J18" s="58">
        <f t="shared" si="6"/>
        <v>84479.99999999999</v>
      </c>
    </row>
    <row r="19" spans="1:10" ht="18.75">
      <c r="A19" s="72">
        <v>9</v>
      </c>
      <c r="B19" s="73" t="s">
        <v>46</v>
      </c>
      <c r="C19" s="30">
        <v>158.39999999999998</v>
      </c>
      <c r="D19" s="54">
        <f t="shared" si="0"/>
        <v>7919.999999999999</v>
      </c>
      <c r="E19" s="48">
        <f t="shared" si="1"/>
        <v>15839.999999999998</v>
      </c>
      <c r="F19" s="48">
        <f t="shared" si="2"/>
        <v>23759.999999999996</v>
      </c>
      <c r="G19" s="48">
        <f t="shared" si="3"/>
        <v>31679.999999999996</v>
      </c>
      <c r="H19" s="48">
        <f t="shared" si="4"/>
        <v>39599.99999999999</v>
      </c>
      <c r="I19" s="48">
        <f t="shared" si="5"/>
        <v>47519.99999999999</v>
      </c>
      <c r="J19" s="58">
        <f t="shared" si="6"/>
        <v>95039.99999999999</v>
      </c>
    </row>
    <row r="20" spans="1:10" ht="18.75">
      <c r="A20" s="72">
        <v>10</v>
      </c>
      <c r="B20" s="73" t="s">
        <v>47</v>
      </c>
      <c r="C20" s="30">
        <v>175.99999999999997</v>
      </c>
      <c r="D20" s="54">
        <f t="shared" si="0"/>
        <v>8799.999999999998</v>
      </c>
      <c r="E20" s="48">
        <f t="shared" si="1"/>
        <v>17599.999999999996</v>
      </c>
      <c r="F20" s="48">
        <f t="shared" si="2"/>
        <v>26399.999999999993</v>
      </c>
      <c r="G20" s="48">
        <f t="shared" si="3"/>
        <v>35199.99999999999</v>
      </c>
      <c r="H20" s="48">
        <f t="shared" si="4"/>
        <v>43999.99999999999</v>
      </c>
      <c r="I20" s="48">
        <f t="shared" si="5"/>
        <v>52799.999999999985</v>
      </c>
      <c r="J20" s="58">
        <f t="shared" si="6"/>
        <v>105599.99999999997</v>
      </c>
    </row>
    <row r="21" spans="1:10" ht="18.75">
      <c r="A21" s="72">
        <v>11</v>
      </c>
      <c r="B21" s="73" t="s">
        <v>48</v>
      </c>
      <c r="C21" s="30">
        <v>193.59999999999997</v>
      </c>
      <c r="D21" s="54">
        <f t="shared" si="0"/>
        <v>9679.999999999998</v>
      </c>
      <c r="E21" s="48">
        <f t="shared" si="1"/>
        <v>19359.999999999996</v>
      </c>
      <c r="F21" s="48">
        <f t="shared" si="2"/>
        <v>29039.999999999993</v>
      </c>
      <c r="G21" s="48">
        <f t="shared" si="3"/>
        <v>38719.99999999999</v>
      </c>
      <c r="H21" s="48">
        <f t="shared" si="4"/>
        <v>48399.99999999999</v>
      </c>
      <c r="I21" s="48">
        <f t="shared" si="5"/>
        <v>58079.999999999985</v>
      </c>
      <c r="J21" s="58">
        <f t="shared" si="6"/>
        <v>116159.99999999997</v>
      </c>
    </row>
    <row r="22" spans="1:10" ht="18.75">
      <c r="A22" s="72">
        <v>12</v>
      </c>
      <c r="B22" s="73" t="s">
        <v>49</v>
      </c>
      <c r="C22" s="30">
        <v>211.19999999999996</v>
      </c>
      <c r="D22" s="54">
        <f t="shared" si="0"/>
        <v>10559.999999999998</v>
      </c>
      <c r="E22" s="48">
        <f t="shared" si="1"/>
        <v>21119.999999999996</v>
      </c>
      <c r="F22" s="48">
        <f t="shared" si="2"/>
        <v>31679.999999999993</v>
      </c>
      <c r="G22" s="48">
        <f t="shared" si="3"/>
        <v>42239.99999999999</v>
      </c>
      <c r="H22" s="48">
        <f t="shared" si="4"/>
        <v>52799.99999999999</v>
      </c>
      <c r="I22" s="48">
        <f t="shared" si="5"/>
        <v>63359.999999999985</v>
      </c>
      <c r="J22" s="58">
        <f t="shared" si="6"/>
        <v>126719.99999999997</v>
      </c>
    </row>
    <row r="23" spans="1:10" ht="18.75">
      <c r="A23" s="72">
        <v>13</v>
      </c>
      <c r="B23" s="73" t="s">
        <v>50</v>
      </c>
      <c r="C23" s="30">
        <v>228.79999999999995</v>
      </c>
      <c r="D23" s="54">
        <f t="shared" si="0"/>
        <v>11439.999999999998</v>
      </c>
      <c r="E23" s="48">
        <f t="shared" si="1"/>
        <v>22879.999999999996</v>
      </c>
      <c r="F23" s="48">
        <f t="shared" si="2"/>
        <v>34319.99999999999</v>
      </c>
      <c r="G23" s="48">
        <f t="shared" si="3"/>
        <v>45759.99999999999</v>
      </c>
      <c r="H23" s="48">
        <f t="shared" si="4"/>
        <v>57199.99999999999</v>
      </c>
      <c r="I23" s="48">
        <f t="shared" si="5"/>
        <v>68639.99999999999</v>
      </c>
      <c r="J23" s="58">
        <f t="shared" si="6"/>
        <v>137279.99999999997</v>
      </c>
    </row>
    <row r="24" spans="1:10" ht="18.75">
      <c r="A24" s="72">
        <v>14</v>
      </c>
      <c r="B24" s="73" t="s">
        <v>51</v>
      </c>
      <c r="C24" s="30">
        <v>246.39999999999995</v>
      </c>
      <c r="D24" s="54">
        <f t="shared" si="0"/>
        <v>12319.999999999998</v>
      </c>
      <c r="E24" s="48">
        <f t="shared" si="1"/>
        <v>24639.999999999996</v>
      </c>
      <c r="F24" s="48">
        <f t="shared" si="2"/>
        <v>36959.99999999999</v>
      </c>
      <c r="G24" s="48">
        <f t="shared" si="3"/>
        <v>49279.99999999999</v>
      </c>
      <c r="H24" s="48">
        <f t="shared" si="4"/>
        <v>61599.99999999999</v>
      </c>
      <c r="I24" s="48">
        <f t="shared" si="5"/>
        <v>73919.99999999999</v>
      </c>
      <c r="J24" s="58">
        <f t="shared" si="6"/>
        <v>147839.99999999997</v>
      </c>
    </row>
    <row r="25" spans="1:10" ht="18.75">
      <c r="A25" s="72">
        <v>15</v>
      </c>
      <c r="B25" s="73" t="s">
        <v>52</v>
      </c>
      <c r="C25" s="30">
        <v>263.99999999999994</v>
      </c>
      <c r="D25" s="54">
        <f t="shared" si="0"/>
        <v>13199.999999999996</v>
      </c>
      <c r="E25" s="48">
        <f t="shared" si="1"/>
        <v>26399.999999999993</v>
      </c>
      <c r="F25" s="48">
        <f t="shared" si="2"/>
        <v>39599.999999999985</v>
      </c>
      <c r="G25" s="48">
        <f t="shared" si="3"/>
        <v>52799.999999999985</v>
      </c>
      <c r="H25" s="48">
        <f t="shared" si="4"/>
        <v>65999.99999999999</v>
      </c>
      <c r="I25" s="48">
        <f t="shared" si="5"/>
        <v>79199.99999999997</v>
      </c>
      <c r="J25" s="58">
        <f t="shared" si="6"/>
        <v>158399.99999999994</v>
      </c>
    </row>
    <row r="26" spans="1:10" ht="18.75">
      <c r="A26" s="72">
        <v>16</v>
      </c>
      <c r="B26" s="73" t="s">
        <v>53</v>
      </c>
      <c r="C26" s="30">
        <v>281.59999999999997</v>
      </c>
      <c r="D26" s="54">
        <f>C26*50</f>
        <v>14079.999999999998</v>
      </c>
      <c r="E26" s="48">
        <f t="shared" si="1"/>
        <v>28159.999999999996</v>
      </c>
      <c r="F26" s="48">
        <f t="shared" si="2"/>
        <v>42239.99999999999</v>
      </c>
      <c r="G26" s="48">
        <f t="shared" si="3"/>
        <v>56319.99999999999</v>
      </c>
      <c r="H26" s="48">
        <f t="shared" si="4"/>
        <v>70399.99999999999</v>
      </c>
      <c r="I26" s="48">
        <f t="shared" si="5"/>
        <v>84479.99999999999</v>
      </c>
      <c r="J26" s="58">
        <f t="shared" si="6"/>
        <v>168959.99999999997</v>
      </c>
    </row>
    <row r="27" spans="1:10" ht="18.75">
      <c r="A27" s="72" t="s">
        <v>66</v>
      </c>
      <c r="B27" s="73" t="s">
        <v>54</v>
      </c>
      <c r="C27" s="30">
        <v>299.2</v>
      </c>
      <c r="D27" s="54">
        <f t="shared" si="0"/>
        <v>14960</v>
      </c>
      <c r="E27" s="48">
        <f t="shared" si="1"/>
        <v>29920</v>
      </c>
      <c r="F27" s="48">
        <f t="shared" si="2"/>
        <v>44880</v>
      </c>
      <c r="G27" s="48">
        <f t="shared" si="3"/>
        <v>59840</v>
      </c>
      <c r="H27" s="48">
        <f t="shared" si="4"/>
        <v>74800</v>
      </c>
      <c r="I27" s="48">
        <f t="shared" si="5"/>
        <v>89760</v>
      </c>
      <c r="J27" s="58">
        <f t="shared" si="6"/>
        <v>179520</v>
      </c>
    </row>
    <row r="28" spans="1:10" ht="19.5" thickBot="1">
      <c r="A28" s="74" t="s">
        <v>67</v>
      </c>
      <c r="B28" s="75" t="s">
        <v>55</v>
      </c>
      <c r="C28" s="53">
        <v>316.8</v>
      </c>
      <c r="D28" s="54">
        <f t="shared" si="0"/>
        <v>15840</v>
      </c>
      <c r="E28" s="61">
        <f t="shared" si="1"/>
        <v>31680</v>
      </c>
      <c r="F28" s="61">
        <f t="shared" si="2"/>
        <v>47520</v>
      </c>
      <c r="G28" s="61">
        <f t="shared" si="3"/>
        <v>63360</v>
      </c>
      <c r="H28" s="61">
        <f t="shared" si="4"/>
        <v>79200</v>
      </c>
      <c r="I28" s="61">
        <f t="shared" si="5"/>
        <v>95040</v>
      </c>
      <c r="J28" s="62">
        <f t="shared" si="6"/>
        <v>190080</v>
      </c>
    </row>
    <row r="30" spans="2:8" ht="18.75" customHeight="1" hidden="1">
      <c r="B30" s="38" t="s">
        <v>68</v>
      </c>
      <c r="H30" s="38" t="s">
        <v>69</v>
      </c>
    </row>
    <row r="31" spans="2:8" ht="18.75" hidden="1">
      <c r="B31" s="38" t="s">
        <v>70</v>
      </c>
      <c r="H31" s="38" t="s">
        <v>71</v>
      </c>
    </row>
    <row r="32" ht="18.75" hidden="1">
      <c r="H32" s="38" t="s">
        <v>72</v>
      </c>
    </row>
    <row r="33" ht="12.75" hidden="1"/>
    <row r="34" spans="2:8" ht="18.75" hidden="1">
      <c r="B34" s="22" t="s">
        <v>73</v>
      </c>
      <c r="H34" s="22" t="s">
        <v>74</v>
      </c>
    </row>
    <row r="35" spans="2:8" ht="18.75" hidden="1">
      <c r="B35" s="22" t="s">
        <v>75</v>
      </c>
      <c r="H35" s="22" t="s">
        <v>75</v>
      </c>
    </row>
    <row r="36" spans="8:9" ht="18.75">
      <c r="H36" s="38" t="s">
        <v>13</v>
      </c>
      <c r="I36" s="39"/>
    </row>
    <row r="37" spans="8:9" ht="18.75">
      <c r="H37" s="38" t="s">
        <v>14</v>
      </c>
      <c r="I37" s="40"/>
    </row>
    <row r="38" spans="8:9" ht="18.75">
      <c r="H38" s="22" t="s">
        <v>86</v>
      </c>
      <c r="I38" s="39"/>
    </row>
    <row r="39" spans="8:9" ht="18.75">
      <c r="H39" s="20" t="s">
        <v>15</v>
      </c>
      <c r="I39" s="41"/>
    </row>
    <row r="40" spans="8:9" ht="18.75">
      <c r="H40" s="20"/>
      <c r="I40" s="39"/>
    </row>
    <row r="41" spans="8:9" ht="18" customHeight="1">
      <c r="H41" s="38" t="s">
        <v>87</v>
      </c>
      <c r="I41" s="39"/>
    </row>
    <row r="42" spans="8:9" ht="18" customHeight="1">
      <c r="H42" s="38" t="s">
        <v>86</v>
      </c>
      <c r="I42" s="20"/>
    </row>
    <row r="43" spans="8:9" ht="18" customHeight="1">
      <c r="H43" s="22" t="s">
        <v>88</v>
      </c>
      <c r="I43" s="20"/>
    </row>
  </sheetData>
  <sheetProtection/>
  <mergeCells count="3">
    <mergeCell ref="B6:J6"/>
    <mergeCell ref="B7:J7"/>
    <mergeCell ref="B8:J8"/>
  </mergeCells>
  <printOptions horizontalCentered="1"/>
  <pageMargins left="0.3937007874015748" right="0.17" top="0.3937007874015748" bottom="0" header="0" footer="0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1">
    <tabColor indexed="8"/>
  </sheetPr>
  <dimension ref="A1:I44"/>
  <sheetViews>
    <sheetView view="pageBreakPreview" zoomScaleNormal="80" zoomScaleSheetLayoutView="100" zoomScalePageLayoutView="0" workbookViewId="0" topLeftCell="B4">
      <selection activeCell="D12" sqref="D12:D29"/>
    </sheetView>
  </sheetViews>
  <sheetFormatPr defaultColWidth="9.140625" defaultRowHeight="15"/>
  <cols>
    <col min="1" max="1" width="9.140625" style="19" customWidth="1"/>
    <col min="2" max="2" width="30.421875" style="19" customWidth="1"/>
    <col min="3" max="3" width="11.28125" style="19" customWidth="1"/>
    <col min="4" max="4" width="25.421875" style="19" customWidth="1"/>
    <col min="5" max="5" width="26.28125" style="19" customWidth="1"/>
    <col min="6" max="6" width="25.28125" style="19" customWidth="1"/>
    <col min="7" max="7" width="26.7109375" style="19" customWidth="1"/>
    <col min="8" max="8" width="26.421875" style="19" customWidth="1"/>
    <col min="9" max="16384" width="9.140625" style="19" customWidth="1"/>
  </cols>
  <sheetData>
    <row r="1" spans="2:7" ht="18.75">
      <c r="B1" s="20"/>
      <c r="G1" s="20" t="s">
        <v>21</v>
      </c>
    </row>
    <row r="2" spans="2:7" ht="18.75">
      <c r="B2" s="20"/>
      <c r="G2" s="20" t="s">
        <v>6</v>
      </c>
    </row>
    <row r="3" spans="2:7" ht="18.75">
      <c r="B3" s="20"/>
      <c r="G3" s="20" t="s">
        <v>86</v>
      </c>
    </row>
    <row r="4" spans="2:8" ht="24.75" customHeight="1">
      <c r="B4" s="21"/>
      <c r="D4" s="20"/>
      <c r="G4" s="42"/>
      <c r="H4" s="20" t="s">
        <v>9</v>
      </c>
    </row>
    <row r="5" spans="2:7" ht="27.75" customHeight="1">
      <c r="B5" s="22"/>
      <c r="G5" s="20"/>
    </row>
    <row r="8" spans="2:8" ht="20.25">
      <c r="B8" s="124" t="s">
        <v>84</v>
      </c>
      <c r="C8" s="124"/>
      <c r="D8" s="124"/>
      <c r="E8" s="124"/>
      <c r="F8" s="124"/>
      <c r="G8" s="124"/>
      <c r="H8" s="124"/>
    </row>
    <row r="9" spans="2:8" ht="45" customHeight="1">
      <c r="B9" s="127" t="s">
        <v>93</v>
      </c>
      <c r="C9" s="127"/>
      <c r="D9" s="127"/>
      <c r="E9" s="127"/>
      <c r="F9" s="127"/>
      <c r="G9" s="127"/>
      <c r="H9" s="127"/>
    </row>
    <row r="10" ht="21.75" customHeight="1">
      <c r="H10" s="76" t="s">
        <v>11</v>
      </c>
    </row>
    <row r="11" spans="1:8" ht="26.25">
      <c r="A11" s="77" t="s">
        <v>23</v>
      </c>
      <c r="B11" s="45" t="s">
        <v>24</v>
      </c>
      <c r="C11" s="45" t="s">
        <v>25</v>
      </c>
      <c r="D11" s="45" t="s">
        <v>78</v>
      </c>
      <c r="E11" s="45" t="s">
        <v>79</v>
      </c>
      <c r="F11" s="45" t="s">
        <v>80</v>
      </c>
      <c r="G11" s="45" t="s">
        <v>81</v>
      </c>
      <c r="H11" s="45" t="s">
        <v>82</v>
      </c>
    </row>
    <row r="12" spans="1:8" ht="18" customHeight="1">
      <c r="A12" s="46">
        <v>1</v>
      </c>
      <c r="B12" s="46" t="s">
        <v>38</v>
      </c>
      <c r="C12" s="33">
        <v>17.6</v>
      </c>
      <c r="D12" s="48">
        <v>123</v>
      </c>
      <c r="E12" s="48">
        <f>D12*2</f>
        <v>246</v>
      </c>
      <c r="F12" s="48">
        <f>D12*3</f>
        <v>369</v>
      </c>
      <c r="G12" s="48">
        <f>D12*4</f>
        <v>492</v>
      </c>
      <c r="H12" s="48">
        <f>D12*5</f>
        <v>615</v>
      </c>
    </row>
    <row r="13" spans="1:8" ht="18.75">
      <c r="A13" s="46">
        <v>2</v>
      </c>
      <c r="B13" s="46" t="s">
        <v>39</v>
      </c>
      <c r="C13" s="33">
        <v>35.2</v>
      </c>
      <c r="D13" s="48">
        <v>246</v>
      </c>
      <c r="E13" s="48">
        <f aca="true" t="shared" si="0" ref="E13:E29">D13*2</f>
        <v>492</v>
      </c>
      <c r="F13" s="48">
        <f aca="true" t="shared" si="1" ref="F13:F29">D13*3</f>
        <v>738</v>
      </c>
      <c r="G13" s="48">
        <f aca="true" t="shared" si="2" ref="G13:G29">D13*4</f>
        <v>984</v>
      </c>
      <c r="H13" s="48">
        <f aca="true" t="shared" si="3" ref="H13:H29">D13*5</f>
        <v>1230</v>
      </c>
    </row>
    <row r="14" spans="1:8" ht="18.75">
      <c r="A14" s="46">
        <v>3</v>
      </c>
      <c r="B14" s="46" t="s">
        <v>40</v>
      </c>
      <c r="C14" s="33">
        <v>52.800000000000004</v>
      </c>
      <c r="D14" s="48">
        <v>369</v>
      </c>
      <c r="E14" s="48">
        <f t="shared" si="0"/>
        <v>738</v>
      </c>
      <c r="F14" s="48">
        <f t="shared" si="1"/>
        <v>1107</v>
      </c>
      <c r="G14" s="48">
        <f t="shared" si="2"/>
        <v>1476</v>
      </c>
      <c r="H14" s="48">
        <f t="shared" si="3"/>
        <v>1845</v>
      </c>
    </row>
    <row r="15" spans="1:9" ht="18.75">
      <c r="A15" s="46">
        <v>4</v>
      </c>
      <c r="B15" s="46" t="s">
        <v>41</v>
      </c>
      <c r="C15" s="33">
        <v>70.4</v>
      </c>
      <c r="D15" s="48">
        <v>492</v>
      </c>
      <c r="E15" s="48">
        <f t="shared" si="0"/>
        <v>984</v>
      </c>
      <c r="F15" s="48">
        <f t="shared" si="1"/>
        <v>1476</v>
      </c>
      <c r="G15" s="48">
        <f t="shared" si="2"/>
        <v>1968</v>
      </c>
      <c r="H15" s="48">
        <f t="shared" si="3"/>
        <v>2460</v>
      </c>
      <c r="I15" s="32"/>
    </row>
    <row r="16" spans="1:9" ht="18.75">
      <c r="A16" s="46">
        <v>5</v>
      </c>
      <c r="B16" s="46" t="s">
        <v>42</v>
      </c>
      <c r="C16" s="33">
        <v>88</v>
      </c>
      <c r="D16" s="48">
        <v>616</v>
      </c>
      <c r="E16" s="48">
        <f t="shared" si="0"/>
        <v>1232</v>
      </c>
      <c r="F16" s="48">
        <f t="shared" si="1"/>
        <v>1848</v>
      </c>
      <c r="G16" s="48">
        <f t="shared" si="2"/>
        <v>2464</v>
      </c>
      <c r="H16" s="48">
        <f t="shared" si="3"/>
        <v>3080</v>
      </c>
      <c r="I16" s="32"/>
    </row>
    <row r="17" spans="1:9" ht="18.75">
      <c r="A17" s="46">
        <v>6</v>
      </c>
      <c r="B17" s="46" t="s">
        <v>43</v>
      </c>
      <c r="C17" s="33">
        <v>105.6</v>
      </c>
      <c r="D17" s="48">
        <v>739</v>
      </c>
      <c r="E17" s="48">
        <f t="shared" si="0"/>
        <v>1478</v>
      </c>
      <c r="F17" s="48">
        <f t="shared" si="1"/>
        <v>2217</v>
      </c>
      <c r="G17" s="48">
        <f t="shared" si="2"/>
        <v>2956</v>
      </c>
      <c r="H17" s="48">
        <f t="shared" si="3"/>
        <v>3695</v>
      </c>
      <c r="I17" s="32"/>
    </row>
    <row r="18" spans="1:9" ht="18.75">
      <c r="A18" s="46">
        <v>7</v>
      </c>
      <c r="B18" s="46" t="s">
        <v>44</v>
      </c>
      <c r="C18" s="33">
        <v>123.19999999999999</v>
      </c>
      <c r="D18" s="48">
        <v>862</v>
      </c>
      <c r="E18" s="48">
        <f t="shared" si="0"/>
        <v>1724</v>
      </c>
      <c r="F18" s="48">
        <f t="shared" si="1"/>
        <v>2586</v>
      </c>
      <c r="G18" s="48">
        <f t="shared" si="2"/>
        <v>3448</v>
      </c>
      <c r="H18" s="48">
        <f t="shared" si="3"/>
        <v>4310</v>
      </c>
      <c r="I18" s="32"/>
    </row>
    <row r="19" spans="1:9" ht="18.75">
      <c r="A19" s="46">
        <v>8</v>
      </c>
      <c r="B19" s="46" t="s">
        <v>45</v>
      </c>
      <c r="C19" s="33">
        <v>140.79999999999998</v>
      </c>
      <c r="D19" s="48">
        <v>985</v>
      </c>
      <c r="E19" s="48">
        <f t="shared" si="0"/>
        <v>1970</v>
      </c>
      <c r="F19" s="48">
        <f t="shared" si="1"/>
        <v>2955</v>
      </c>
      <c r="G19" s="48">
        <f t="shared" si="2"/>
        <v>3940</v>
      </c>
      <c r="H19" s="48">
        <f t="shared" si="3"/>
        <v>4925</v>
      </c>
      <c r="I19" s="32"/>
    </row>
    <row r="20" spans="1:9" ht="18.75">
      <c r="A20" s="46">
        <v>9</v>
      </c>
      <c r="B20" s="46" t="s">
        <v>46</v>
      </c>
      <c r="C20" s="33">
        <v>158.39999999999998</v>
      </c>
      <c r="D20" s="48">
        <v>1108</v>
      </c>
      <c r="E20" s="48">
        <f t="shared" si="0"/>
        <v>2216</v>
      </c>
      <c r="F20" s="48">
        <f t="shared" si="1"/>
        <v>3324</v>
      </c>
      <c r="G20" s="48">
        <f t="shared" si="2"/>
        <v>4432</v>
      </c>
      <c r="H20" s="48">
        <f t="shared" si="3"/>
        <v>5540</v>
      </c>
      <c r="I20" s="32"/>
    </row>
    <row r="21" spans="1:9" ht="18.75">
      <c r="A21" s="46">
        <v>10</v>
      </c>
      <c r="B21" s="46" t="s">
        <v>47</v>
      </c>
      <c r="C21" s="33">
        <v>175.99999999999997</v>
      </c>
      <c r="D21" s="48">
        <v>1232</v>
      </c>
      <c r="E21" s="48">
        <f t="shared" si="0"/>
        <v>2464</v>
      </c>
      <c r="F21" s="48">
        <f t="shared" si="1"/>
        <v>3696</v>
      </c>
      <c r="G21" s="48">
        <f t="shared" si="2"/>
        <v>4928</v>
      </c>
      <c r="H21" s="48">
        <f t="shared" si="3"/>
        <v>6160</v>
      </c>
      <c r="I21" s="32"/>
    </row>
    <row r="22" spans="1:9" ht="18.75">
      <c r="A22" s="46">
        <v>11</v>
      </c>
      <c r="B22" s="46" t="s">
        <v>48</v>
      </c>
      <c r="C22" s="33">
        <v>193.59999999999997</v>
      </c>
      <c r="D22" s="48">
        <v>1355</v>
      </c>
      <c r="E22" s="48">
        <f t="shared" si="0"/>
        <v>2710</v>
      </c>
      <c r="F22" s="48">
        <f t="shared" si="1"/>
        <v>4065</v>
      </c>
      <c r="G22" s="48">
        <f t="shared" si="2"/>
        <v>5420</v>
      </c>
      <c r="H22" s="48">
        <f t="shared" si="3"/>
        <v>6775</v>
      </c>
      <c r="I22" s="32"/>
    </row>
    <row r="23" spans="1:9" ht="18.75">
      <c r="A23" s="46">
        <v>12</v>
      </c>
      <c r="B23" s="46" t="s">
        <v>49</v>
      </c>
      <c r="C23" s="33">
        <v>211.19999999999996</v>
      </c>
      <c r="D23" s="48">
        <v>1478</v>
      </c>
      <c r="E23" s="48">
        <f t="shared" si="0"/>
        <v>2956</v>
      </c>
      <c r="F23" s="48">
        <f t="shared" si="1"/>
        <v>4434</v>
      </c>
      <c r="G23" s="48">
        <f t="shared" si="2"/>
        <v>5912</v>
      </c>
      <c r="H23" s="48">
        <f t="shared" si="3"/>
        <v>7390</v>
      </c>
      <c r="I23" s="32"/>
    </row>
    <row r="24" spans="1:9" ht="18.75">
      <c r="A24" s="46">
        <v>13</v>
      </c>
      <c r="B24" s="46" t="s">
        <v>50</v>
      </c>
      <c r="C24" s="33">
        <v>228.79999999999995</v>
      </c>
      <c r="D24" s="48">
        <v>1601</v>
      </c>
      <c r="E24" s="48">
        <f t="shared" si="0"/>
        <v>3202</v>
      </c>
      <c r="F24" s="48">
        <f t="shared" si="1"/>
        <v>4803</v>
      </c>
      <c r="G24" s="48">
        <f t="shared" si="2"/>
        <v>6404</v>
      </c>
      <c r="H24" s="48">
        <f t="shared" si="3"/>
        <v>8005</v>
      </c>
      <c r="I24" s="32"/>
    </row>
    <row r="25" spans="1:9" ht="18.75">
      <c r="A25" s="46">
        <v>14</v>
      </c>
      <c r="B25" s="46" t="s">
        <v>51</v>
      </c>
      <c r="C25" s="33">
        <v>246.39999999999995</v>
      </c>
      <c r="D25" s="48">
        <v>1724</v>
      </c>
      <c r="E25" s="48">
        <f t="shared" si="0"/>
        <v>3448</v>
      </c>
      <c r="F25" s="48">
        <f t="shared" si="1"/>
        <v>5172</v>
      </c>
      <c r="G25" s="48">
        <f t="shared" si="2"/>
        <v>6896</v>
      </c>
      <c r="H25" s="48">
        <f t="shared" si="3"/>
        <v>8620</v>
      </c>
      <c r="I25" s="32"/>
    </row>
    <row r="26" spans="1:9" ht="18.75">
      <c r="A26" s="46">
        <v>15</v>
      </c>
      <c r="B26" s="46" t="s">
        <v>52</v>
      </c>
      <c r="C26" s="33">
        <v>263.99999999999994</v>
      </c>
      <c r="D26" s="48">
        <v>1848</v>
      </c>
      <c r="E26" s="48">
        <f t="shared" si="0"/>
        <v>3696</v>
      </c>
      <c r="F26" s="48">
        <f t="shared" si="1"/>
        <v>5544</v>
      </c>
      <c r="G26" s="48">
        <f t="shared" si="2"/>
        <v>7392</v>
      </c>
      <c r="H26" s="48">
        <f t="shared" si="3"/>
        <v>9240</v>
      </c>
      <c r="I26" s="32"/>
    </row>
    <row r="27" spans="1:9" ht="18.75">
      <c r="A27" s="46">
        <v>16</v>
      </c>
      <c r="B27" s="46" t="s">
        <v>53</v>
      </c>
      <c r="C27" s="33">
        <v>281.59999999999997</v>
      </c>
      <c r="D27" s="48">
        <v>1971</v>
      </c>
      <c r="E27" s="48">
        <f t="shared" si="0"/>
        <v>3942</v>
      </c>
      <c r="F27" s="48">
        <f t="shared" si="1"/>
        <v>5913</v>
      </c>
      <c r="G27" s="48">
        <f t="shared" si="2"/>
        <v>7884</v>
      </c>
      <c r="H27" s="48">
        <f t="shared" si="3"/>
        <v>9855</v>
      </c>
      <c r="I27" s="32"/>
    </row>
    <row r="28" spans="1:9" ht="18.75">
      <c r="A28" s="78">
        <v>17</v>
      </c>
      <c r="B28" s="46" t="s">
        <v>54</v>
      </c>
      <c r="C28" s="33">
        <v>299.2</v>
      </c>
      <c r="D28" s="48">
        <v>2094</v>
      </c>
      <c r="E28" s="48">
        <f t="shared" si="0"/>
        <v>4188</v>
      </c>
      <c r="F28" s="48">
        <f t="shared" si="1"/>
        <v>6282</v>
      </c>
      <c r="G28" s="48">
        <f t="shared" si="2"/>
        <v>8376</v>
      </c>
      <c r="H28" s="48">
        <f t="shared" si="3"/>
        <v>10470</v>
      </c>
      <c r="I28" s="32"/>
    </row>
    <row r="29" spans="1:9" ht="18.75">
      <c r="A29" s="78">
        <v>18</v>
      </c>
      <c r="B29" s="46" t="s">
        <v>55</v>
      </c>
      <c r="C29" s="33">
        <v>316.8</v>
      </c>
      <c r="D29" s="48">
        <v>2217</v>
      </c>
      <c r="E29" s="48">
        <f t="shared" si="0"/>
        <v>4434</v>
      </c>
      <c r="F29" s="48">
        <f t="shared" si="1"/>
        <v>6651</v>
      </c>
      <c r="G29" s="48">
        <f t="shared" si="2"/>
        <v>8868</v>
      </c>
      <c r="H29" s="48">
        <f t="shared" si="3"/>
        <v>11085</v>
      </c>
      <c r="I29" s="32"/>
    </row>
    <row r="31" spans="2:7" ht="18.75" customHeight="1" hidden="1">
      <c r="B31" s="38" t="s">
        <v>68</v>
      </c>
      <c r="G31" s="38" t="s">
        <v>69</v>
      </c>
    </row>
    <row r="32" spans="2:7" ht="18.75" hidden="1">
      <c r="B32" s="38" t="s">
        <v>70</v>
      </c>
      <c r="G32" s="38" t="s">
        <v>71</v>
      </c>
    </row>
    <row r="33" ht="18.75" hidden="1">
      <c r="G33" s="38" t="s">
        <v>72</v>
      </c>
    </row>
    <row r="34" ht="12.75" hidden="1"/>
    <row r="35" spans="2:7" ht="18.75" hidden="1">
      <c r="B35" s="22" t="s">
        <v>73</v>
      </c>
      <c r="G35" s="22" t="s">
        <v>74</v>
      </c>
    </row>
    <row r="36" spans="2:7" ht="18.75" hidden="1">
      <c r="B36" s="22" t="s">
        <v>75</v>
      </c>
      <c r="G36" s="22" t="s">
        <v>75</v>
      </c>
    </row>
    <row r="37" spans="7:8" ht="18.75">
      <c r="G37" s="38" t="s">
        <v>13</v>
      </c>
      <c r="H37" s="39"/>
    </row>
    <row r="38" spans="7:8" ht="18.75">
      <c r="G38" s="38" t="s">
        <v>14</v>
      </c>
      <c r="H38" s="40"/>
    </row>
    <row r="39" spans="7:8" ht="18.75">
      <c r="G39" s="22" t="s">
        <v>86</v>
      </c>
      <c r="H39" s="39"/>
    </row>
    <row r="40" spans="7:8" ht="18.75">
      <c r="G40" s="20" t="s">
        <v>15</v>
      </c>
      <c r="H40" s="41"/>
    </row>
    <row r="41" spans="7:8" ht="21.75" customHeight="1">
      <c r="G41" s="20"/>
      <c r="H41" s="39"/>
    </row>
    <row r="42" spans="7:8" ht="18.75">
      <c r="G42" s="38" t="s">
        <v>87</v>
      </c>
      <c r="H42" s="39"/>
    </row>
    <row r="43" spans="7:8" ht="18.75">
      <c r="G43" s="38" t="s">
        <v>86</v>
      </c>
      <c r="H43" s="20"/>
    </row>
    <row r="44" spans="7:8" ht="18.75">
      <c r="G44" s="22" t="s">
        <v>88</v>
      </c>
      <c r="H44" s="20"/>
    </row>
  </sheetData>
  <sheetProtection/>
  <mergeCells count="2">
    <mergeCell ref="B8:H8"/>
    <mergeCell ref="B9:H9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9">
    <tabColor indexed="8"/>
    <pageSetUpPr fitToPage="1"/>
  </sheetPr>
  <dimension ref="A1:K49"/>
  <sheetViews>
    <sheetView zoomScale="80" zoomScaleNormal="80" zoomScaleSheetLayoutView="100" zoomScalePageLayoutView="0" workbookViewId="0" topLeftCell="A1">
      <selection activeCell="B8" sqref="B8:J8"/>
    </sheetView>
  </sheetViews>
  <sheetFormatPr defaultColWidth="9.140625" defaultRowHeight="15"/>
  <cols>
    <col min="1" max="1" width="9.140625" style="19" customWidth="1"/>
    <col min="2" max="2" width="21.00390625" style="19" customWidth="1"/>
    <col min="3" max="3" width="10.8515625" style="19" customWidth="1"/>
    <col min="4" max="4" width="18.00390625" style="19" customWidth="1"/>
    <col min="5" max="9" width="16.7109375" style="19" customWidth="1"/>
    <col min="10" max="10" width="17.8515625" style="19" customWidth="1"/>
    <col min="11" max="11" width="13.140625" style="19" customWidth="1"/>
    <col min="12" max="16384" width="9.140625" style="19" customWidth="1"/>
  </cols>
  <sheetData>
    <row r="1" ht="18.75">
      <c r="B1" s="20"/>
    </row>
    <row r="2" spans="2:8" ht="18.75">
      <c r="B2" s="20"/>
      <c r="H2" s="20" t="s">
        <v>21</v>
      </c>
    </row>
    <row r="3" spans="2:8" ht="18.75">
      <c r="B3" s="20"/>
      <c r="H3" s="20" t="s">
        <v>6</v>
      </c>
    </row>
    <row r="4" spans="2:8" ht="18.75">
      <c r="B4" s="21"/>
      <c r="H4" s="20" t="s">
        <v>86</v>
      </c>
    </row>
    <row r="5" spans="2:9" ht="22.5" customHeight="1">
      <c r="B5" s="22"/>
      <c r="H5" s="42"/>
      <c r="I5" s="20" t="s">
        <v>9</v>
      </c>
    </row>
    <row r="6" ht="27" customHeight="1">
      <c r="H6" s="20"/>
    </row>
    <row r="7" ht="24" customHeight="1"/>
    <row r="8" spans="2:10" ht="27.75" customHeight="1">
      <c r="B8" s="124" t="s">
        <v>84</v>
      </c>
      <c r="C8" s="124"/>
      <c r="D8" s="124"/>
      <c r="E8" s="124"/>
      <c r="F8" s="124"/>
      <c r="G8" s="124"/>
      <c r="H8" s="124"/>
      <c r="I8" s="124"/>
      <c r="J8" s="124"/>
    </row>
    <row r="9" spans="2:10" ht="41.25" customHeight="1">
      <c r="B9" s="127" t="s">
        <v>96</v>
      </c>
      <c r="C9" s="127"/>
      <c r="D9" s="127"/>
      <c r="E9" s="127"/>
      <c r="F9" s="127"/>
      <c r="G9" s="127"/>
      <c r="H9" s="127"/>
      <c r="I9" s="127"/>
      <c r="J9" s="127"/>
    </row>
    <row r="10" spans="2:10" ht="18.75" customHeight="1">
      <c r="B10" s="125"/>
      <c r="C10" s="125"/>
      <c r="D10" s="125"/>
      <c r="E10" s="125"/>
      <c r="F10" s="125"/>
      <c r="G10" s="125"/>
      <c r="H10" s="125"/>
      <c r="I10" s="125"/>
      <c r="J10" s="125"/>
    </row>
    <row r="11" ht="19.5" customHeight="1" thickBot="1">
      <c r="J11" s="23" t="s">
        <v>11</v>
      </c>
    </row>
    <row r="12" spans="1:10" ht="37.5">
      <c r="A12" s="55" t="s">
        <v>23</v>
      </c>
      <c r="B12" s="56" t="s">
        <v>24</v>
      </c>
      <c r="C12" s="56" t="s">
        <v>25</v>
      </c>
      <c r="D12" s="56" t="s">
        <v>59</v>
      </c>
      <c r="E12" s="56" t="s">
        <v>60</v>
      </c>
      <c r="F12" s="56" t="s">
        <v>61</v>
      </c>
      <c r="G12" s="56" t="s">
        <v>62</v>
      </c>
      <c r="H12" s="56" t="s">
        <v>63</v>
      </c>
      <c r="I12" s="56" t="s">
        <v>64</v>
      </c>
      <c r="J12" s="57" t="s">
        <v>65</v>
      </c>
    </row>
    <row r="13" spans="1:10" ht="18" customHeight="1">
      <c r="A13" s="29">
        <v>1</v>
      </c>
      <c r="B13" s="46" t="s">
        <v>38</v>
      </c>
      <c r="C13" s="33">
        <v>17.6</v>
      </c>
      <c r="D13" s="48">
        <v>739</v>
      </c>
      <c r="E13" s="48">
        <f>D13*2</f>
        <v>1478</v>
      </c>
      <c r="F13" s="48">
        <f>D13*3</f>
        <v>2217</v>
      </c>
      <c r="G13" s="48">
        <f>D13*4</f>
        <v>2956</v>
      </c>
      <c r="H13" s="48">
        <f>D13*5</f>
        <v>3695</v>
      </c>
      <c r="I13" s="48">
        <f>D13*6</f>
        <v>4434</v>
      </c>
      <c r="J13" s="58">
        <f>D13*12</f>
        <v>8868</v>
      </c>
    </row>
    <row r="14" spans="1:10" ht="18.75">
      <c r="A14" s="29">
        <v>2</v>
      </c>
      <c r="B14" s="46" t="s">
        <v>39</v>
      </c>
      <c r="C14" s="33">
        <v>35.2</v>
      </c>
      <c r="D14" s="48">
        <v>1478</v>
      </c>
      <c r="E14" s="48">
        <f aca="true" t="shared" si="0" ref="E14:E30">D14*2</f>
        <v>2956</v>
      </c>
      <c r="F14" s="48">
        <f aca="true" t="shared" si="1" ref="F14:F30">D14*3</f>
        <v>4434</v>
      </c>
      <c r="G14" s="48">
        <f aca="true" t="shared" si="2" ref="G14:G30">D14*4</f>
        <v>5912</v>
      </c>
      <c r="H14" s="48">
        <f aca="true" t="shared" si="3" ref="H14:H30">D14*5</f>
        <v>7390</v>
      </c>
      <c r="I14" s="48">
        <f aca="true" t="shared" si="4" ref="I14:I30">D14*6</f>
        <v>8868</v>
      </c>
      <c r="J14" s="58">
        <f>D14*12</f>
        <v>17736</v>
      </c>
    </row>
    <row r="15" spans="1:10" ht="18.75">
      <c r="A15" s="29">
        <v>3</v>
      </c>
      <c r="B15" s="46" t="s">
        <v>40</v>
      </c>
      <c r="C15" s="33">
        <v>52.800000000000004</v>
      </c>
      <c r="D15" s="48">
        <v>2217</v>
      </c>
      <c r="E15" s="48">
        <f t="shared" si="0"/>
        <v>4434</v>
      </c>
      <c r="F15" s="48">
        <f t="shared" si="1"/>
        <v>6651</v>
      </c>
      <c r="G15" s="48">
        <f t="shared" si="2"/>
        <v>8868</v>
      </c>
      <c r="H15" s="48">
        <f t="shared" si="3"/>
        <v>11085</v>
      </c>
      <c r="I15" s="48">
        <f t="shared" si="4"/>
        <v>13302</v>
      </c>
      <c r="J15" s="58">
        <f aca="true" t="shared" si="5" ref="J15:J30">D15*12</f>
        <v>26604</v>
      </c>
    </row>
    <row r="16" spans="1:11" ht="18.75">
      <c r="A16" s="29">
        <v>4</v>
      </c>
      <c r="B16" s="46" t="s">
        <v>41</v>
      </c>
      <c r="C16" s="33">
        <v>70.4</v>
      </c>
      <c r="D16" s="48">
        <v>2956</v>
      </c>
      <c r="E16" s="48">
        <f t="shared" si="0"/>
        <v>5912</v>
      </c>
      <c r="F16" s="48">
        <f t="shared" si="1"/>
        <v>8868</v>
      </c>
      <c r="G16" s="48">
        <f t="shared" si="2"/>
        <v>11824</v>
      </c>
      <c r="H16" s="48">
        <f t="shared" si="3"/>
        <v>14780</v>
      </c>
      <c r="I16" s="48">
        <f t="shared" si="4"/>
        <v>17736</v>
      </c>
      <c r="J16" s="58">
        <f t="shared" si="5"/>
        <v>35472</v>
      </c>
      <c r="K16" s="79"/>
    </row>
    <row r="17" spans="1:11" ht="18.75">
      <c r="A17" s="29">
        <v>5</v>
      </c>
      <c r="B17" s="46" t="s">
        <v>42</v>
      </c>
      <c r="C17" s="33">
        <v>88</v>
      </c>
      <c r="D17" s="48">
        <v>3696</v>
      </c>
      <c r="E17" s="48">
        <f t="shared" si="0"/>
        <v>7392</v>
      </c>
      <c r="F17" s="48">
        <f t="shared" si="1"/>
        <v>11088</v>
      </c>
      <c r="G17" s="48">
        <f t="shared" si="2"/>
        <v>14784</v>
      </c>
      <c r="H17" s="48">
        <f t="shared" si="3"/>
        <v>18480</v>
      </c>
      <c r="I17" s="48">
        <f t="shared" si="4"/>
        <v>22176</v>
      </c>
      <c r="J17" s="58">
        <f t="shared" si="5"/>
        <v>44352</v>
      </c>
      <c r="K17" s="79"/>
    </row>
    <row r="18" spans="1:11" ht="18.75">
      <c r="A18" s="29">
        <v>6</v>
      </c>
      <c r="B18" s="46" t="s">
        <v>43</v>
      </c>
      <c r="C18" s="33">
        <v>105.6</v>
      </c>
      <c r="D18" s="48">
        <v>4435</v>
      </c>
      <c r="E18" s="48">
        <f t="shared" si="0"/>
        <v>8870</v>
      </c>
      <c r="F18" s="48">
        <f t="shared" si="1"/>
        <v>13305</v>
      </c>
      <c r="G18" s="48">
        <f t="shared" si="2"/>
        <v>17740</v>
      </c>
      <c r="H18" s="48">
        <f t="shared" si="3"/>
        <v>22175</v>
      </c>
      <c r="I18" s="48">
        <f t="shared" si="4"/>
        <v>26610</v>
      </c>
      <c r="J18" s="58">
        <f t="shared" si="5"/>
        <v>53220</v>
      </c>
      <c r="K18" s="79"/>
    </row>
    <row r="19" spans="1:11" ht="18.75">
      <c r="A19" s="29">
        <v>7</v>
      </c>
      <c r="B19" s="46" t="s">
        <v>44</v>
      </c>
      <c r="C19" s="33">
        <v>123.19999999999999</v>
      </c>
      <c r="D19" s="48">
        <v>5174</v>
      </c>
      <c r="E19" s="48">
        <f t="shared" si="0"/>
        <v>10348</v>
      </c>
      <c r="F19" s="48">
        <f t="shared" si="1"/>
        <v>15522</v>
      </c>
      <c r="G19" s="48">
        <f t="shared" si="2"/>
        <v>20696</v>
      </c>
      <c r="H19" s="48">
        <f t="shared" si="3"/>
        <v>25870</v>
      </c>
      <c r="I19" s="48">
        <f t="shared" si="4"/>
        <v>31044</v>
      </c>
      <c r="J19" s="58">
        <f t="shared" si="5"/>
        <v>62088</v>
      </c>
      <c r="K19" s="79"/>
    </row>
    <row r="20" spans="1:11" ht="18.75">
      <c r="A20" s="29">
        <v>8</v>
      </c>
      <c r="B20" s="46" t="s">
        <v>45</v>
      </c>
      <c r="C20" s="33">
        <v>140.79999999999998</v>
      </c>
      <c r="D20" s="48">
        <v>5913</v>
      </c>
      <c r="E20" s="48">
        <f t="shared" si="0"/>
        <v>11826</v>
      </c>
      <c r="F20" s="48">
        <f t="shared" si="1"/>
        <v>17739</v>
      </c>
      <c r="G20" s="48">
        <f t="shared" si="2"/>
        <v>23652</v>
      </c>
      <c r="H20" s="48">
        <f t="shared" si="3"/>
        <v>29565</v>
      </c>
      <c r="I20" s="48">
        <f t="shared" si="4"/>
        <v>35478</v>
      </c>
      <c r="J20" s="58">
        <f t="shared" si="5"/>
        <v>70956</v>
      </c>
      <c r="K20" s="79"/>
    </row>
    <row r="21" spans="1:11" ht="18.75">
      <c r="A21" s="29">
        <v>9</v>
      </c>
      <c r="B21" s="46" t="s">
        <v>46</v>
      </c>
      <c r="C21" s="33">
        <v>158.39999999999998</v>
      </c>
      <c r="D21" s="48">
        <v>6652</v>
      </c>
      <c r="E21" s="48">
        <f t="shared" si="0"/>
        <v>13304</v>
      </c>
      <c r="F21" s="48">
        <f t="shared" si="1"/>
        <v>19956</v>
      </c>
      <c r="G21" s="48">
        <f t="shared" si="2"/>
        <v>26608</v>
      </c>
      <c r="H21" s="48">
        <f t="shared" si="3"/>
        <v>33260</v>
      </c>
      <c r="I21" s="48">
        <f t="shared" si="4"/>
        <v>39912</v>
      </c>
      <c r="J21" s="58">
        <f t="shared" si="5"/>
        <v>79824</v>
      </c>
      <c r="K21" s="79"/>
    </row>
    <row r="22" spans="1:11" ht="18.75">
      <c r="A22" s="29">
        <v>10</v>
      </c>
      <c r="B22" s="46" t="s">
        <v>47</v>
      </c>
      <c r="C22" s="33">
        <v>175.99999999999997</v>
      </c>
      <c r="D22" s="48">
        <v>7392</v>
      </c>
      <c r="E22" s="48">
        <f t="shared" si="0"/>
        <v>14784</v>
      </c>
      <c r="F22" s="48">
        <f t="shared" si="1"/>
        <v>22176</v>
      </c>
      <c r="G22" s="48">
        <f t="shared" si="2"/>
        <v>29568</v>
      </c>
      <c r="H22" s="48">
        <f t="shared" si="3"/>
        <v>36960</v>
      </c>
      <c r="I22" s="48">
        <f t="shared" si="4"/>
        <v>44352</v>
      </c>
      <c r="J22" s="58">
        <f t="shared" si="5"/>
        <v>88704</v>
      </c>
      <c r="K22" s="79"/>
    </row>
    <row r="23" spans="1:11" ht="18.75">
      <c r="A23" s="29">
        <v>11</v>
      </c>
      <c r="B23" s="46" t="s">
        <v>48</v>
      </c>
      <c r="C23" s="33">
        <v>193.59999999999997</v>
      </c>
      <c r="D23" s="48">
        <v>8131</v>
      </c>
      <c r="E23" s="48">
        <f t="shared" si="0"/>
        <v>16262</v>
      </c>
      <c r="F23" s="48">
        <f t="shared" si="1"/>
        <v>24393</v>
      </c>
      <c r="G23" s="48">
        <f t="shared" si="2"/>
        <v>32524</v>
      </c>
      <c r="H23" s="48">
        <f t="shared" si="3"/>
        <v>40655</v>
      </c>
      <c r="I23" s="48">
        <f t="shared" si="4"/>
        <v>48786</v>
      </c>
      <c r="J23" s="58">
        <f t="shared" si="5"/>
        <v>97572</v>
      </c>
      <c r="K23" s="79"/>
    </row>
    <row r="24" spans="1:11" ht="18.75">
      <c r="A24" s="29">
        <v>12</v>
      </c>
      <c r="B24" s="46" t="s">
        <v>49</v>
      </c>
      <c r="C24" s="33">
        <v>211.19999999999996</v>
      </c>
      <c r="D24" s="48">
        <v>8870</v>
      </c>
      <c r="E24" s="48">
        <f t="shared" si="0"/>
        <v>17740</v>
      </c>
      <c r="F24" s="48">
        <f t="shared" si="1"/>
        <v>26610</v>
      </c>
      <c r="G24" s="48">
        <f t="shared" si="2"/>
        <v>35480</v>
      </c>
      <c r="H24" s="48">
        <f t="shared" si="3"/>
        <v>44350</v>
      </c>
      <c r="I24" s="48">
        <f t="shared" si="4"/>
        <v>53220</v>
      </c>
      <c r="J24" s="58">
        <f t="shared" si="5"/>
        <v>106440</v>
      </c>
      <c r="K24" s="79"/>
    </row>
    <row r="25" spans="1:11" ht="18.75">
      <c r="A25" s="29">
        <v>13</v>
      </c>
      <c r="B25" s="46" t="s">
        <v>50</v>
      </c>
      <c r="C25" s="33">
        <v>228.79999999999995</v>
      </c>
      <c r="D25" s="48">
        <v>9609</v>
      </c>
      <c r="E25" s="48">
        <f t="shared" si="0"/>
        <v>19218</v>
      </c>
      <c r="F25" s="48">
        <f t="shared" si="1"/>
        <v>28827</v>
      </c>
      <c r="G25" s="48">
        <f t="shared" si="2"/>
        <v>38436</v>
      </c>
      <c r="H25" s="48">
        <f t="shared" si="3"/>
        <v>48045</v>
      </c>
      <c r="I25" s="48">
        <f t="shared" si="4"/>
        <v>57654</v>
      </c>
      <c r="J25" s="58">
        <f t="shared" si="5"/>
        <v>115308</v>
      </c>
      <c r="K25" s="79"/>
    </row>
    <row r="26" spans="1:11" ht="18.75">
      <c r="A26" s="29">
        <v>14</v>
      </c>
      <c r="B26" s="46" t="s">
        <v>51</v>
      </c>
      <c r="C26" s="33">
        <v>246.39999999999995</v>
      </c>
      <c r="D26" s="48">
        <v>10348</v>
      </c>
      <c r="E26" s="48">
        <f t="shared" si="0"/>
        <v>20696</v>
      </c>
      <c r="F26" s="48">
        <f t="shared" si="1"/>
        <v>31044</v>
      </c>
      <c r="G26" s="48">
        <f t="shared" si="2"/>
        <v>41392</v>
      </c>
      <c r="H26" s="48">
        <f t="shared" si="3"/>
        <v>51740</v>
      </c>
      <c r="I26" s="48">
        <f t="shared" si="4"/>
        <v>62088</v>
      </c>
      <c r="J26" s="58">
        <f t="shared" si="5"/>
        <v>124176</v>
      </c>
      <c r="K26" s="79"/>
    </row>
    <row r="27" spans="1:11" ht="18.75">
      <c r="A27" s="29">
        <v>15</v>
      </c>
      <c r="B27" s="46" t="s">
        <v>52</v>
      </c>
      <c r="C27" s="33">
        <v>263.99999999999994</v>
      </c>
      <c r="D27" s="48">
        <v>11088</v>
      </c>
      <c r="E27" s="48">
        <f t="shared" si="0"/>
        <v>22176</v>
      </c>
      <c r="F27" s="48">
        <f t="shared" si="1"/>
        <v>33264</v>
      </c>
      <c r="G27" s="48">
        <f t="shared" si="2"/>
        <v>44352</v>
      </c>
      <c r="H27" s="48">
        <f t="shared" si="3"/>
        <v>55440</v>
      </c>
      <c r="I27" s="48">
        <f t="shared" si="4"/>
        <v>66528</v>
      </c>
      <c r="J27" s="58">
        <f t="shared" si="5"/>
        <v>133056</v>
      </c>
      <c r="K27" s="79"/>
    </row>
    <row r="28" spans="1:11" ht="18.75">
      <c r="A28" s="29">
        <v>16</v>
      </c>
      <c r="B28" s="46" t="s">
        <v>53</v>
      </c>
      <c r="C28" s="33">
        <v>281.59999999999997</v>
      </c>
      <c r="D28" s="48">
        <v>11827</v>
      </c>
      <c r="E28" s="48">
        <f t="shared" si="0"/>
        <v>23654</v>
      </c>
      <c r="F28" s="48">
        <f t="shared" si="1"/>
        <v>35481</v>
      </c>
      <c r="G28" s="48">
        <f t="shared" si="2"/>
        <v>47308</v>
      </c>
      <c r="H28" s="48">
        <f t="shared" si="3"/>
        <v>59135</v>
      </c>
      <c r="I28" s="48">
        <f t="shared" si="4"/>
        <v>70962</v>
      </c>
      <c r="J28" s="58">
        <f t="shared" si="5"/>
        <v>141924</v>
      </c>
      <c r="K28" s="79"/>
    </row>
    <row r="29" spans="1:11" ht="18.75">
      <c r="A29" s="29">
        <v>17</v>
      </c>
      <c r="B29" s="80" t="s">
        <v>54</v>
      </c>
      <c r="C29" s="33">
        <v>299.2</v>
      </c>
      <c r="D29" s="48">
        <v>12566</v>
      </c>
      <c r="E29" s="81">
        <f t="shared" si="0"/>
        <v>25132</v>
      </c>
      <c r="F29" s="81">
        <f t="shared" si="1"/>
        <v>37698</v>
      </c>
      <c r="G29" s="81">
        <f t="shared" si="2"/>
        <v>50264</v>
      </c>
      <c r="H29" s="81">
        <f t="shared" si="3"/>
        <v>62830</v>
      </c>
      <c r="I29" s="48">
        <f t="shared" si="4"/>
        <v>75396</v>
      </c>
      <c r="J29" s="58">
        <f t="shared" si="5"/>
        <v>150792</v>
      </c>
      <c r="K29" s="79"/>
    </row>
    <row r="30" spans="1:11" ht="19.5" thickBot="1">
      <c r="A30" s="60">
        <v>18</v>
      </c>
      <c r="B30" s="82" t="s">
        <v>55</v>
      </c>
      <c r="C30" s="83">
        <v>316.8</v>
      </c>
      <c r="D30" s="61">
        <v>13305</v>
      </c>
      <c r="E30" s="84">
        <f t="shared" si="0"/>
        <v>26610</v>
      </c>
      <c r="F30" s="84">
        <f t="shared" si="1"/>
        <v>39915</v>
      </c>
      <c r="G30" s="84">
        <f t="shared" si="2"/>
        <v>53220</v>
      </c>
      <c r="H30" s="84">
        <f t="shared" si="3"/>
        <v>66525</v>
      </c>
      <c r="I30" s="61">
        <f t="shared" si="4"/>
        <v>79830</v>
      </c>
      <c r="J30" s="62">
        <f t="shared" si="5"/>
        <v>159660</v>
      </c>
      <c r="K30" s="79"/>
    </row>
    <row r="31" spans="2:10" ht="18.75">
      <c r="B31" s="34"/>
      <c r="C31" s="35"/>
      <c r="D31" s="37"/>
      <c r="E31" s="36"/>
      <c r="F31" s="37"/>
      <c r="G31" s="37"/>
      <c r="H31" s="36"/>
      <c r="I31" s="37"/>
      <c r="J31" s="37"/>
    </row>
    <row r="32" ht="12.75" hidden="1"/>
    <row r="33" spans="2:9" ht="18.75" customHeight="1" hidden="1">
      <c r="B33" s="38" t="s">
        <v>68</v>
      </c>
      <c r="I33" s="38" t="s">
        <v>69</v>
      </c>
    </row>
    <row r="34" spans="2:9" ht="18.75" hidden="1">
      <c r="B34" s="38" t="s">
        <v>70</v>
      </c>
      <c r="I34" s="38" t="s">
        <v>71</v>
      </c>
    </row>
    <row r="35" ht="18.75" hidden="1">
      <c r="I35" s="38" t="s">
        <v>72</v>
      </c>
    </row>
    <row r="36" ht="12.75" hidden="1"/>
    <row r="37" spans="2:9" ht="18.75" hidden="1">
      <c r="B37" s="22" t="s">
        <v>73</v>
      </c>
      <c r="I37" s="22" t="s">
        <v>74</v>
      </c>
    </row>
    <row r="38" spans="2:9" ht="24" customHeight="1" hidden="1">
      <c r="B38" s="22" t="s">
        <v>75</v>
      </c>
      <c r="I38" s="22" t="s">
        <v>75</v>
      </c>
    </row>
    <row r="39" ht="12.75" hidden="1"/>
    <row r="40" ht="12.75" hidden="1"/>
    <row r="41" spans="8:9" ht="18.75">
      <c r="H41" s="38" t="s">
        <v>13</v>
      </c>
      <c r="I41" s="39"/>
    </row>
    <row r="42" spans="8:9" ht="18.75">
      <c r="H42" s="38" t="s">
        <v>14</v>
      </c>
      <c r="I42" s="40"/>
    </row>
    <row r="43" spans="8:9" ht="18.75">
      <c r="H43" s="22" t="s">
        <v>86</v>
      </c>
      <c r="I43" s="39"/>
    </row>
    <row r="44" spans="8:9" ht="18.75">
      <c r="H44" s="20" t="s">
        <v>15</v>
      </c>
      <c r="I44" s="41"/>
    </row>
    <row r="45" spans="8:9" ht="17.25" customHeight="1">
      <c r="H45" s="20"/>
      <c r="I45" s="39"/>
    </row>
    <row r="46" spans="8:9" ht="18.75">
      <c r="H46" s="38" t="s">
        <v>87</v>
      </c>
      <c r="I46" s="39"/>
    </row>
    <row r="47" spans="8:9" ht="18.75">
      <c r="H47" s="38" t="s">
        <v>86</v>
      </c>
      <c r="I47" s="20"/>
    </row>
    <row r="48" spans="8:9" ht="18.75">
      <c r="H48" s="22" t="s">
        <v>88</v>
      </c>
      <c r="I48" s="20"/>
    </row>
    <row r="49" ht="18.75">
      <c r="H49" s="20"/>
    </row>
  </sheetData>
  <sheetProtection/>
  <mergeCells count="3">
    <mergeCell ref="B8:J8"/>
    <mergeCell ref="B9:J9"/>
    <mergeCell ref="B10:J10"/>
  </mergeCells>
  <printOptions horizontalCentered="1"/>
  <pageMargins left="0.984251968503937" right="0.3937007874015748" top="0.3937007874015748" bottom="0.19" header="0" footer="0.13"/>
  <pageSetup fitToHeight="1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7">
    <tabColor indexed="8"/>
    <pageSetUpPr fitToPage="1"/>
  </sheetPr>
  <dimension ref="A1:K45"/>
  <sheetViews>
    <sheetView zoomScale="80" zoomScaleNormal="80" zoomScaleSheetLayoutView="100" zoomScalePageLayoutView="0" workbookViewId="0" topLeftCell="A1">
      <selection activeCell="D12" sqref="D12:D29"/>
    </sheetView>
  </sheetViews>
  <sheetFormatPr defaultColWidth="9.140625" defaultRowHeight="15"/>
  <cols>
    <col min="1" max="1" width="9.140625" style="19" customWidth="1"/>
    <col min="2" max="2" width="30.140625" style="19" customWidth="1"/>
    <col min="3" max="3" width="8.8515625" style="19" customWidth="1"/>
    <col min="4" max="10" width="18.57421875" style="19" customWidth="1"/>
    <col min="11" max="16384" width="9.140625" style="19" customWidth="1"/>
  </cols>
  <sheetData>
    <row r="1" spans="2:9" ht="18.75">
      <c r="B1" s="21"/>
      <c r="C1" s="40"/>
      <c r="D1" s="40"/>
      <c r="I1" s="20" t="s">
        <v>5</v>
      </c>
    </row>
    <row r="2" spans="2:9" ht="18.75">
      <c r="B2" s="21"/>
      <c r="C2" s="40"/>
      <c r="D2" s="40"/>
      <c r="I2" s="20" t="s">
        <v>6</v>
      </c>
    </row>
    <row r="3" spans="2:9" ht="18.75">
      <c r="B3" s="21"/>
      <c r="C3" s="40"/>
      <c r="D3" s="40"/>
      <c r="I3" s="20" t="s">
        <v>86</v>
      </c>
    </row>
    <row r="4" spans="2:10" ht="35.25" customHeight="1">
      <c r="B4" s="21"/>
      <c r="C4" s="40"/>
      <c r="D4" s="21"/>
      <c r="I4" s="42"/>
      <c r="J4" s="20" t="s">
        <v>9</v>
      </c>
    </row>
    <row r="5" spans="2:9" ht="21" customHeight="1">
      <c r="B5" s="51"/>
      <c r="C5" s="40"/>
      <c r="D5" s="40"/>
      <c r="I5" s="20"/>
    </row>
    <row r="6" spans="2:9" ht="18.75">
      <c r="B6" s="21"/>
      <c r="C6" s="40"/>
      <c r="D6" s="40"/>
      <c r="I6" s="20"/>
    </row>
    <row r="7" spans="2:10" ht="18.75">
      <c r="B7" s="128" t="s">
        <v>56</v>
      </c>
      <c r="C7" s="128"/>
      <c r="D7" s="128"/>
      <c r="E7" s="128"/>
      <c r="F7" s="128"/>
      <c r="G7" s="128"/>
      <c r="H7" s="128"/>
      <c r="I7" s="128"/>
      <c r="J7" s="128"/>
    </row>
    <row r="8" spans="2:10" ht="42" customHeight="1">
      <c r="B8" s="127" t="s">
        <v>93</v>
      </c>
      <c r="C8" s="127"/>
      <c r="D8" s="127"/>
      <c r="E8" s="127"/>
      <c r="F8" s="127"/>
      <c r="G8" s="127"/>
      <c r="H8" s="127"/>
      <c r="I8" s="127"/>
      <c r="J8" s="127"/>
    </row>
    <row r="9" spans="2:10" ht="18.75" customHeight="1">
      <c r="B9" s="125"/>
      <c r="C9" s="125"/>
      <c r="D9" s="125"/>
      <c r="E9" s="125"/>
      <c r="F9" s="125"/>
      <c r="G9" s="125"/>
      <c r="H9" s="125"/>
      <c r="I9" s="125"/>
      <c r="J9" s="125"/>
    </row>
    <row r="10" spans="6:10" ht="19.5" customHeight="1">
      <c r="F10" s="43"/>
      <c r="J10" s="23" t="s">
        <v>11</v>
      </c>
    </row>
    <row r="11" spans="1:10" ht="37.5">
      <c r="A11" s="44" t="s">
        <v>23</v>
      </c>
      <c r="B11" s="45" t="s">
        <v>24</v>
      </c>
      <c r="C11" s="45" t="s">
        <v>76</v>
      </c>
      <c r="D11" s="45" t="s">
        <v>59</v>
      </c>
      <c r="E11" s="45" t="s">
        <v>60</v>
      </c>
      <c r="F11" s="45" t="s">
        <v>61</v>
      </c>
      <c r="G11" s="45" t="s">
        <v>62</v>
      </c>
      <c r="H11" s="45" t="s">
        <v>63</v>
      </c>
      <c r="I11" s="45" t="s">
        <v>64</v>
      </c>
      <c r="J11" s="45" t="s">
        <v>65</v>
      </c>
    </row>
    <row r="12" spans="1:10" ht="18" customHeight="1">
      <c r="A12" s="46">
        <v>1</v>
      </c>
      <c r="B12" s="46" t="s">
        <v>38</v>
      </c>
      <c r="C12" s="52">
        <v>17.6</v>
      </c>
      <c r="D12" s="48">
        <v>211</v>
      </c>
      <c r="E12" s="48">
        <f>D12*2</f>
        <v>422</v>
      </c>
      <c r="F12" s="48">
        <f>D12*3</f>
        <v>633</v>
      </c>
      <c r="G12" s="48">
        <f>D12*4</f>
        <v>844</v>
      </c>
      <c r="H12" s="48">
        <f>D12*5</f>
        <v>1055</v>
      </c>
      <c r="I12" s="48">
        <f>D12*6</f>
        <v>1266</v>
      </c>
      <c r="J12" s="48">
        <f>D12*12</f>
        <v>2532</v>
      </c>
    </row>
    <row r="13" spans="1:10" ht="18.75">
      <c r="A13" s="46">
        <v>2</v>
      </c>
      <c r="B13" s="46" t="s">
        <v>39</v>
      </c>
      <c r="C13" s="30">
        <v>35.2</v>
      </c>
      <c r="D13" s="48">
        <v>422</v>
      </c>
      <c r="E13" s="48">
        <f aca="true" t="shared" si="0" ref="E13:E29">D13*2</f>
        <v>844</v>
      </c>
      <c r="F13" s="48">
        <f aca="true" t="shared" si="1" ref="F13:F29">D13*3</f>
        <v>1266</v>
      </c>
      <c r="G13" s="48">
        <f aca="true" t="shared" si="2" ref="G13:G29">D13*4</f>
        <v>1688</v>
      </c>
      <c r="H13" s="48">
        <f aca="true" t="shared" si="3" ref="H13:H29">D13*5</f>
        <v>2110</v>
      </c>
      <c r="I13" s="48">
        <f aca="true" t="shared" si="4" ref="I13:I29">D13*6</f>
        <v>2532</v>
      </c>
      <c r="J13" s="48">
        <f aca="true" t="shared" si="5" ref="J13:J28">D13*12</f>
        <v>5064</v>
      </c>
    </row>
    <row r="14" spans="1:10" ht="18.75">
      <c r="A14" s="46">
        <v>3</v>
      </c>
      <c r="B14" s="46" t="s">
        <v>40</v>
      </c>
      <c r="C14" s="30">
        <v>52.800000000000004</v>
      </c>
      <c r="D14" s="48">
        <v>633</v>
      </c>
      <c r="E14" s="48">
        <f t="shared" si="0"/>
        <v>1266</v>
      </c>
      <c r="F14" s="48">
        <f t="shared" si="1"/>
        <v>1899</v>
      </c>
      <c r="G14" s="48">
        <f t="shared" si="2"/>
        <v>2532</v>
      </c>
      <c r="H14" s="48">
        <f t="shared" si="3"/>
        <v>3165</v>
      </c>
      <c r="I14" s="48">
        <f t="shared" si="4"/>
        <v>3798</v>
      </c>
      <c r="J14" s="48">
        <f t="shared" si="5"/>
        <v>7596</v>
      </c>
    </row>
    <row r="15" spans="1:11" ht="18.75">
      <c r="A15" s="46">
        <v>4</v>
      </c>
      <c r="B15" s="46" t="s">
        <v>41</v>
      </c>
      <c r="C15" s="30">
        <v>70.4</v>
      </c>
      <c r="D15" s="48">
        <v>844</v>
      </c>
      <c r="E15" s="48">
        <f t="shared" si="0"/>
        <v>1688</v>
      </c>
      <c r="F15" s="48">
        <f t="shared" si="1"/>
        <v>2532</v>
      </c>
      <c r="G15" s="48">
        <f t="shared" si="2"/>
        <v>3376</v>
      </c>
      <c r="H15" s="48">
        <f t="shared" si="3"/>
        <v>4220</v>
      </c>
      <c r="I15" s="48">
        <f t="shared" si="4"/>
        <v>5064</v>
      </c>
      <c r="J15" s="48">
        <f t="shared" si="5"/>
        <v>10128</v>
      </c>
      <c r="K15" s="49"/>
    </row>
    <row r="16" spans="1:11" ht="18.75">
      <c r="A16" s="46">
        <v>5</v>
      </c>
      <c r="B16" s="46" t="s">
        <v>42</v>
      </c>
      <c r="C16" s="30">
        <v>88</v>
      </c>
      <c r="D16" s="48">
        <v>1056</v>
      </c>
      <c r="E16" s="48">
        <f t="shared" si="0"/>
        <v>2112</v>
      </c>
      <c r="F16" s="48">
        <f t="shared" si="1"/>
        <v>3168</v>
      </c>
      <c r="G16" s="48">
        <f t="shared" si="2"/>
        <v>4224</v>
      </c>
      <c r="H16" s="48">
        <f t="shared" si="3"/>
        <v>5280</v>
      </c>
      <c r="I16" s="48">
        <f t="shared" si="4"/>
        <v>6336</v>
      </c>
      <c r="J16" s="48">
        <f t="shared" si="5"/>
        <v>12672</v>
      </c>
      <c r="K16" s="49"/>
    </row>
    <row r="17" spans="1:11" ht="18.75">
      <c r="A17" s="46">
        <v>6</v>
      </c>
      <c r="B17" s="46" t="s">
        <v>43</v>
      </c>
      <c r="C17" s="30">
        <v>105.6</v>
      </c>
      <c r="D17" s="48">
        <v>1267</v>
      </c>
      <c r="E17" s="48">
        <f t="shared" si="0"/>
        <v>2534</v>
      </c>
      <c r="F17" s="48">
        <f t="shared" si="1"/>
        <v>3801</v>
      </c>
      <c r="G17" s="48">
        <f t="shared" si="2"/>
        <v>5068</v>
      </c>
      <c r="H17" s="48">
        <f t="shared" si="3"/>
        <v>6335</v>
      </c>
      <c r="I17" s="48">
        <f>D17*6</f>
        <v>7602</v>
      </c>
      <c r="J17" s="48">
        <f t="shared" si="5"/>
        <v>15204</v>
      </c>
      <c r="K17" s="49"/>
    </row>
    <row r="18" spans="1:11" ht="18.75">
      <c r="A18" s="46">
        <v>7</v>
      </c>
      <c r="B18" s="46" t="s">
        <v>44</v>
      </c>
      <c r="C18" s="30">
        <v>123.19999999999999</v>
      </c>
      <c r="D18" s="48">
        <v>1478</v>
      </c>
      <c r="E18" s="48">
        <f t="shared" si="0"/>
        <v>2956</v>
      </c>
      <c r="F18" s="48">
        <f t="shared" si="1"/>
        <v>4434</v>
      </c>
      <c r="G18" s="48">
        <f t="shared" si="2"/>
        <v>5912</v>
      </c>
      <c r="H18" s="48">
        <f t="shared" si="3"/>
        <v>7390</v>
      </c>
      <c r="I18" s="48">
        <f t="shared" si="4"/>
        <v>8868</v>
      </c>
      <c r="J18" s="48">
        <f t="shared" si="5"/>
        <v>17736</v>
      </c>
      <c r="K18" s="49"/>
    </row>
    <row r="19" spans="1:11" ht="18.75">
      <c r="A19" s="46">
        <v>8</v>
      </c>
      <c r="B19" s="46" t="s">
        <v>45</v>
      </c>
      <c r="C19" s="30">
        <v>140.79999999999998</v>
      </c>
      <c r="D19" s="48">
        <v>1689</v>
      </c>
      <c r="E19" s="48">
        <f>D19*2</f>
        <v>3378</v>
      </c>
      <c r="F19" s="48">
        <f t="shared" si="1"/>
        <v>5067</v>
      </c>
      <c r="G19" s="48">
        <f t="shared" si="2"/>
        <v>6756</v>
      </c>
      <c r="H19" s="48">
        <f t="shared" si="3"/>
        <v>8445</v>
      </c>
      <c r="I19" s="48">
        <f t="shared" si="4"/>
        <v>10134</v>
      </c>
      <c r="J19" s="48">
        <f t="shared" si="5"/>
        <v>20268</v>
      </c>
      <c r="K19" s="49"/>
    </row>
    <row r="20" spans="1:11" ht="18.75">
      <c r="A20" s="46">
        <v>9</v>
      </c>
      <c r="B20" s="46" t="s">
        <v>46</v>
      </c>
      <c r="C20" s="30">
        <v>158.39999999999998</v>
      </c>
      <c r="D20" s="48">
        <v>1900</v>
      </c>
      <c r="E20" s="48">
        <f t="shared" si="0"/>
        <v>3800</v>
      </c>
      <c r="F20" s="48">
        <f t="shared" si="1"/>
        <v>5700</v>
      </c>
      <c r="G20" s="48">
        <f t="shared" si="2"/>
        <v>7600</v>
      </c>
      <c r="H20" s="48">
        <f t="shared" si="3"/>
        <v>9500</v>
      </c>
      <c r="I20" s="48">
        <f t="shared" si="4"/>
        <v>11400</v>
      </c>
      <c r="J20" s="48">
        <f t="shared" si="5"/>
        <v>22800</v>
      </c>
      <c r="K20" s="49"/>
    </row>
    <row r="21" spans="1:11" ht="18.75">
      <c r="A21" s="46">
        <v>10</v>
      </c>
      <c r="B21" s="46" t="s">
        <v>47</v>
      </c>
      <c r="C21" s="30">
        <v>175.99999999999997</v>
      </c>
      <c r="D21" s="48">
        <v>2112</v>
      </c>
      <c r="E21" s="48">
        <f t="shared" si="0"/>
        <v>4224</v>
      </c>
      <c r="F21" s="48">
        <f t="shared" si="1"/>
        <v>6336</v>
      </c>
      <c r="G21" s="48">
        <f t="shared" si="2"/>
        <v>8448</v>
      </c>
      <c r="H21" s="48">
        <f t="shared" si="3"/>
        <v>10560</v>
      </c>
      <c r="I21" s="48">
        <f t="shared" si="4"/>
        <v>12672</v>
      </c>
      <c r="J21" s="48">
        <f t="shared" si="5"/>
        <v>25344</v>
      </c>
      <c r="K21" s="49"/>
    </row>
    <row r="22" spans="1:11" ht="18.75">
      <c r="A22" s="46">
        <v>11</v>
      </c>
      <c r="B22" s="46" t="s">
        <v>48</v>
      </c>
      <c r="C22" s="30">
        <v>193.59999999999997</v>
      </c>
      <c r="D22" s="48">
        <v>2323</v>
      </c>
      <c r="E22" s="48">
        <f t="shared" si="0"/>
        <v>4646</v>
      </c>
      <c r="F22" s="48">
        <f t="shared" si="1"/>
        <v>6969</v>
      </c>
      <c r="G22" s="48">
        <f t="shared" si="2"/>
        <v>9292</v>
      </c>
      <c r="H22" s="48">
        <f t="shared" si="3"/>
        <v>11615</v>
      </c>
      <c r="I22" s="48">
        <f t="shared" si="4"/>
        <v>13938</v>
      </c>
      <c r="J22" s="48">
        <f t="shared" si="5"/>
        <v>27876</v>
      </c>
      <c r="K22" s="49"/>
    </row>
    <row r="23" spans="1:11" ht="18.75">
      <c r="A23" s="46">
        <v>12</v>
      </c>
      <c r="B23" s="46" t="s">
        <v>49</v>
      </c>
      <c r="C23" s="30">
        <v>211.19999999999996</v>
      </c>
      <c r="D23" s="48">
        <v>2534</v>
      </c>
      <c r="E23" s="48">
        <f t="shared" si="0"/>
        <v>5068</v>
      </c>
      <c r="F23" s="48">
        <f t="shared" si="1"/>
        <v>7602</v>
      </c>
      <c r="G23" s="48">
        <f t="shared" si="2"/>
        <v>10136</v>
      </c>
      <c r="H23" s="48">
        <f t="shared" si="3"/>
        <v>12670</v>
      </c>
      <c r="I23" s="48">
        <f t="shared" si="4"/>
        <v>15204</v>
      </c>
      <c r="J23" s="48">
        <f t="shared" si="5"/>
        <v>30408</v>
      </c>
      <c r="K23" s="49"/>
    </row>
    <row r="24" spans="1:11" ht="18.75">
      <c r="A24" s="46">
        <v>13</v>
      </c>
      <c r="B24" s="46" t="s">
        <v>50</v>
      </c>
      <c r="C24" s="30">
        <v>228.79999999999995</v>
      </c>
      <c r="D24" s="48">
        <v>2745</v>
      </c>
      <c r="E24" s="48">
        <f t="shared" si="0"/>
        <v>5490</v>
      </c>
      <c r="F24" s="48">
        <f t="shared" si="1"/>
        <v>8235</v>
      </c>
      <c r="G24" s="48">
        <f t="shared" si="2"/>
        <v>10980</v>
      </c>
      <c r="H24" s="48">
        <f t="shared" si="3"/>
        <v>13725</v>
      </c>
      <c r="I24" s="48">
        <f t="shared" si="4"/>
        <v>16470</v>
      </c>
      <c r="J24" s="48">
        <f t="shared" si="5"/>
        <v>32940</v>
      </c>
      <c r="K24" s="49"/>
    </row>
    <row r="25" spans="1:11" ht="18.75">
      <c r="A25" s="46">
        <v>14</v>
      </c>
      <c r="B25" s="46" t="s">
        <v>51</v>
      </c>
      <c r="C25" s="30">
        <v>246.39999999999995</v>
      </c>
      <c r="D25" s="48">
        <v>2956</v>
      </c>
      <c r="E25" s="48">
        <f t="shared" si="0"/>
        <v>5912</v>
      </c>
      <c r="F25" s="48">
        <f t="shared" si="1"/>
        <v>8868</v>
      </c>
      <c r="G25" s="48">
        <f t="shared" si="2"/>
        <v>11824</v>
      </c>
      <c r="H25" s="48">
        <f t="shared" si="3"/>
        <v>14780</v>
      </c>
      <c r="I25" s="48">
        <f t="shared" si="4"/>
        <v>17736</v>
      </c>
      <c r="J25" s="48">
        <f t="shared" si="5"/>
        <v>35472</v>
      </c>
      <c r="K25" s="49"/>
    </row>
    <row r="26" spans="1:11" ht="18.75">
      <c r="A26" s="46">
        <v>15</v>
      </c>
      <c r="B26" s="46" t="s">
        <v>52</v>
      </c>
      <c r="C26" s="30">
        <v>263.99999999999994</v>
      </c>
      <c r="D26" s="48">
        <v>3168</v>
      </c>
      <c r="E26" s="48">
        <f t="shared" si="0"/>
        <v>6336</v>
      </c>
      <c r="F26" s="48">
        <f t="shared" si="1"/>
        <v>9504</v>
      </c>
      <c r="G26" s="48">
        <f t="shared" si="2"/>
        <v>12672</v>
      </c>
      <c r="H26" s="48">
        <f t="shared" si="3"/>
        <v>15840</v>
      </c>
      <c r="I26" s="48">
        <f t="shared" si="4"/>
        <v>19008</v>
      </c>
      <c r="J26" s="48">
        <f t="shared" si="5"/>
        <v>38016</v>
      </c>
      <c r="K26" s="49"/>
    </row>
    <row r="27" spans="1:11" ht="18.75">
      <c r="A27" s="46">
        <v>16</v>
      </c>
      <c r="B27" s="46" t="s">
        <v>53</v>
      </c>
      <c r="C27" s="30">
        <v>281.59999999999997</v>
      </c>
      <c r="D27" s="48">
        <v>3379</v>
      </c>
      <c r="E27" s="48">
        <f t="shared" si="0"/>
        <v>6758</v>
      </c>
      <c r="F27" s="48">
        <f t="shared" si="1"/>
        <v>10137</v>
      </c>
      <c r="G27" s="48">
        <f t="shared" si="2"/>
        <v>13516</v>
      </c>
      <c r="H27" s="48">
        <f t="shared" si="3"/>
        <v>16895</v>
      </c>
      <c r="I27" s="48">
        <f t="shared" si="4"/>
        <v>20274</v>
      </c>
      <c r="J27" s="48">
        <f t="shared" si="5"/>
        <v>40548</v>
      </c>
      <c r="K27" s="49"/>
    </row>
    <row r="28" spans="1:11" ht="18.75">
      <c r="A28" s="46">
        <v>17</v>
      </c>
      <c r="B28" s="46" t="s">
        <v>54</v>
      </c>
      <c r="C28" s="30">
        <v>299.2</v>
      </c>
      <c r="D28" s="48">
        <v>3590</v>
      </c>
      <c r="E28" s="48">
        <f t="shared" si="0"/>
        <v>7180</v>
      </c>
      <c r="F28" s="48">
        <f t="shared" si="1"/>
        <v>10770</v>
      </c>
      <c r="G28" s="48">
        <f t="shared" si="2"/>
        <v>14360</v>
      </c>
      <c r="H28" s="48">
        <f t="shared" si="3"/>
        <v>17950</v>
      </c>
      <c r="I28" s="48">
        <f t="shared" si="4"/>
        <v>21540</v>
      </c>
      <c r="J28" s="48">
        <f t="shared" si="5"/>
        <v>43080</v>
      </c>
      <c r="K28" s="49"/>
    </row>
    <row r="29" spans="1:11" ht="19.5" thickBot="1">
      <c r="A29" s="46">
        <v>18</v>
      </c>
      <c r="B29" s="46" t="s">
        <v>55</v>
      </c>
      <c r="C29" s="53">
        <v>316.8</v>
      </c>
      <c r="D29" s="48">
        <v>3801</v>
      </c>
      <c r="E29" s="48">
        <f t="shared" si="0"/>
        <v>7602</v>
      </c>
      <c r="F29" s="48">
        <f t="shared" si="1"/>
        <v>11403</v>
      </c>
      <c r="G29" s="48">
        <f t="shared" si="2"/>
        <v>15204</v>
      </c>
      <c r="H29" s="48">
        <f t="shared" si="3"/>
        <v>19005</v>
      </c>
      <c r="I29" s="48">
        <f t="shared" si="4"/>
        <v>22806</v>
      </c>
      <c r="J29" s="48">
        <f>D29*12</f>
        <v>45612</v>
      </c>
      <c r="K29" s="49"/>
    </row>
    <row r="30" spans="2:10" ht="18.75" hidden="1">
      <c r="B30" s="34"/>
      <c r="C30" s="50"/>
      <c r="D30" s="54">
        <f>C30*12*0.9</f>
        <v>0</v>
      </c>
      <c r="E30" s="36"/>
      <c r="F30" s="37"/>
      <c r="G30" s="37"/>
      <c r="H30" s="36"/>
      <c r="I30" s="37"/>
      <c r="J30" s="37"/>
    </row>
    <row r="32" spans="2:9" ht="18.75" customHeight="1" hidden="1">
      <c r="B32" s="38" t="s">
        <v>68</v>
      </c>
      <c r="I32" s="38" t="s">
        <v>69</v>
      </c>
    </row>
    <row r="33" spans="2:9" ht="18.75" hidden="1">
      <c r="B33" s="38" t="s">
        <v>70</v>
      </c>
      <c r="I33" s="38" t="s">
        <v>71</v>
      </c>
    </row>
    <row r="34" ht="18.75" hidden="1">
      <c r="I34" s="38" t="s">
        <v>72</v>
      </c>
    </row>
    <row r="35" ht="12.75" hidden="1"/>
    <row r="36" spans="2:9" ht="18.75" hidden="1">
      <c r="B36" s="22" t="s">
        <v>73</v>
      </c>
      <c r="I36" s="22" t="s">
        <v>74</v>
      </c>
    </row>
    <row r="37" spans="2:9" ht="18.75" hidden="1">
      <c r="B37" s="22" t="s">
        <v>75</v>
      </c>
      <c r="I37" s="22" t="s">
        <v>75</v>
      </c>
    </row>
    <row r="38" spans="9:10" ht="18.75">
      <c r="I38" s="38" t="s">
        <v>13</v>
      </c>
      <c r="J38" s="39"/>
    </row>
    <row r="39" spans="9:10" ht="18.75">
      <c r="I39" s="38" t="s">
        <v>14</v>
      </c>
      <c r="J39" s="40"/>
    </row>
    <row r="40" spans="9:10" ht="18.75">
      <c r="I40" s="22" t="s">
        <v>86</v>
      </c>
      <c r="J40" s="39"/>
    </row>
    <row r="41" spans="9:10" ht="18.75">
      <c r="I41" s="20" t="s">
        <v>15</v>
      </c>
      <c r="J41" s="41"/>
    </row>
    <row r="42" spans="9:10" ht="18.75">
      <c r="I42" s="20"/>
      <c r="J42" s="39"/>
    </row>
    <row r="43" spans="9:10" ht="18.75">
      <c r="I43" s="38" t="s">
        <v>87</v>
      </c>
      <c r="J43" s="39"/>
    </row>
    <row r="44" spans="9:10" ht="18.75">
      <c r="I44" s="38" t="s">
        <v>86</v>
      </c>
      <c r="J44" s="20"/>
    </row>
    <row r="45" spans="9:10" ht="18.75">
      <c r="I45" s="22" t="s">
        <v>88</v>
      </c>
      <c r="J45" s="20"/>
    </row>
  </sheetData>
  <sheetProtection/>
  <mergeCells count="3">
    <mergeCell ref="B7:J7"/>
    <mergeCell ref="B8:J8"/>
    <mergeCell ref="B9:J9"/>
  </mergeCells>
  <printOptions horizontalCentered="1"/>
  <pageMargins left="0.7874015748031497" right="0" top="0.5905511811023623" bottom="0.1968503937007874" header="0" footer="0"/>
  <pageSetup fitToHeight="1" fitToWidth="1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65">
    <tabColor indexed="8"/>
    <pageSetUpPr fitToPage="1"/>
  </sheetPr>
  <dimension ref="A1:K44"/>
  <sheetViews>
    <sheetView view="pageBreakPreview" zoomScale="80" zoomScaleNormal="80" zoomScaleSheetLayoutView="80" zoomScalePageLayoutView="0" workbookViewId="0" topLeftCell="A1">
      <selection activeCell="B8" sqref="B8:J8"/>
    </sheetView>
  </sheetViews>
  <sheetFormatPr defaultColWidth="9.140625" defaultRowHeight="15"/>
  <cols>
    <col min="1" max="1" width="9.140625" style="19" customWidth="1"/>
    <col min="2" max="2" width="23.28125" style="19" customWidth="1"/>
    <col min="3" max="3" width="14.140625" style="19" customWidth="1"/>
    <col min="4" max="9" width="23.57421875" style="19" customWidth="1"/>
    <col min="10" max="10" width="24.00390625" style="19" customWidth="1"/>
    <col min="11" max="11" width="17.8515625" style="19" customWidth="1"/>
    <col min="12" max="16384" width="9.140625" style="19" customWidth="1"/>
  </cols>
  <sheetData>
    <row r="1" spans="2:9" ht="18.75">
      <c r="B1" s="20"/>
      <c r="I1" s="20" t="s">
        <v>21</v>
      </c>
    </row>
    <row r="2" spans="2:9" ht="18.75">
      <c r="B2" s="20"/>
      <c r="I2" s="20" t="s">
        <v>6</v>
      </c>
    </row>
    <row r="3" spans="2:9" ht="18.75">
      <c r="B3" s="20"/>
      <c r="I3" s="20" t="s">
        <v>86</v>
      </c>
    </row>
    <row r="4" spans="2:11" ht="28.5" customHeight="1">
      <c r="B4" s="21"/>
      <c r="D4" s="20"/>
      <c r="I4" s="42"/>
      <c r="J4" s="129" t="s">
        <v>9</v>
      </c>
      <c r="K4" s="129"/>
    </row>
    <row r="5" spans="2:9" ht="27.75" customHeight="1">
      <c r="B5" s="22"/>
      <c r="I5" s="20"/>
    </row>
    <row r="6" spans="2:9" ht="18.75">
      <c r="B6" s="20"/>
      <c r="I6" s="20"/>
    </row>
    <row r="7" spans="2:10" ht="18.75">
      <c r="B7" s="128" t="s">
        <v>56</v>
      </c>
      <c r="C7" s="128"/>
      <c r="D7" s="128"/>
      <c r="E7" s="128"/>
      <c r="F7" s="128"/>
      <c r="G7" s="128"/>
      <c r="H7" s="128"/>
      <c r="I7" s="128"/>
      <c r="J7" s="128"/>
    </row>
    <row r="8" spans="2:10" ht="48.75" customHeight="1">
      <c r="B8" s="127" t="s">
        <v>92</v>
      </c>
      <c r="C8" s="127"/>
      <c r="D8" s="127"/>
      <c r="E8" s="127"/>
      <c r="F8" s="127"/>
      <c r="G8" s="127"/>
      <c r="H8" s="127"/>
      <c r="I8" s="127"/>
      <c r="J8" s="127"/>
    </row>
    <row r="9" spans="6:10" ht="19.5" customHeight="1">
      <c r="F9" s="43" t="s">
        <v>57</v>
      </c>
      <c r="J9" s="23" t="s">
        <v>11</v>
      </c>
    </row>
    <row r="10" spans="1:10" ht="42.75" customHeight="1">
      <c r="A10" s="44" t="s">
        <v>23</v>
      </c>
      <c r="B10" s="45" t="s">
        <v>24</v>
      </c>
      <c r="C10" s="45" t="s">
        <v>58</v>
      </c>
      <c r="D10" s="45" t="s">
        <v>59</v>
      </c>
      <c r="E10" s="45" t="s">
        <v>60</v>
      </c>
      <c r="F10" s="45" t="s">
        <v>61</v>
      </c>
      <c r="G10" s="45" t="s">
        <v>62</v>
      </c>
      <c r="H10" s="45" t="s">
        <v>63</v>
      </c>
      <c r="I10" s="45" t="s">
        <v>64</v>
      </c>
      <c r="J10" s="45" t="s">
        <v>65</v>
      </c>
    </row>
    <row r="11" spans="1:11" ht="18" customHeight="1">
      <c r="A11" s="46">
        <v>1</v>
      </c>
      <c r="B11" s="46" t="s">
        <v>38</v>
      </c>
      <c r="C11" s="47">
        <v>4.4</v>
      </c>
      <c r="D11" s="48">
        <v>52</v>
      </c>
      <c r="E11" s="48">
        <f>D11*2</f>
        <v>104</v>
      </c>
      <c r="F11" s="48">
        <f>D11*3</f>
        <v>156</v>
      </c>
      <c r="G11" s="48">
        <f>D11*4</f>
        <v>208</v>
      </c>
      <c r="H11" s="48">
        <f>D11*5</f>
        <v>260</v>
      </c>
      <c r="I11" s="48">
        <f>D11*6</f>
        <v>312</v>
      </c>
      <c r="J11" s="48">
        <f>D11*12</f>
        <v>624</v>
      </c>
      <c r="K11" s="49"/>
    </row>
    <row r="12" spans="1:11" ht="18.75">
      <c r="A12" s="46">
        <v>2</v>
      </c>
      <c r="B12" s="46" t="s">
        <v>39</v>
      </c>
      <c r="C12" s="47">
        <v>8.8</v>
      </c>
      <c r="D12" s="48">
        <v>105</v>
      </c>
      <c r="E12" s="48">
        <f aca="true" t="shared" si="0" ref="E12:E28">D12*2</f>
        <v>210</v>
      </c>
      <c r="F12" s="48">
        <f aca="true" t="shared" si="1" ref="F12:F28">D12*3</f>
        <v>315</v>
      </c>
      <c r="G12" s="48">
        <f aca="true" t="shared" si="2" ref="G12:G28">D12*4</f>
        <v>420</v>
      </c>
      <c r="H12" s="48">
        <f aca="true" t="shared" si="3" ref="H12:H28">D12*5</f>
        <v>525</v>
      </c>
      <c r="I12" s="48">
        <f aca="true" t="shared" si="4" ref="I12:I28">D12*6</f>
        <v>630</v>
      </c>
      <c r="J12" s="48">
        <f>D12*12</f>
        <v>1260</v>
      </c>
      <c r="K12" s="49"/>
    </row>
    <row r="13" spans="1:11" ht="18.75">
      <c r="A13" s="46">
        <v>3</v>
      </c>
      <c r="B13" s="46" t="s">
        <v>40</v>
      </c>
      <c r="C13" s="47">
        <v>13.2</v>
      </c>
      <c r="D13" s="48">
        <v>158</v>
      </c>
      <c r="E13" s="48">
        <f t="shared" si="0"/>
        <v>316</v>
      </c>
      <c r="F13" s="48">
        <f t="shared" si="1"/>
        <v>474</v>
      </c>
      <c r="G13" s="48">
        <f t="shared" si="2"/>
        <v>632</v>
      </c>
      <c r="H13" s="48">
        <f t="shared" si="3"/>
        <v>790</v>
      </c>
      <c r="I13" s="48">
        <f t="shared" si="4"/>
        <v>948</v>
      </c>
      <c r="J13" s="48">
        <f aca="true" t="shared" si="5" ref="J13:J28">D13*12</f>
        <v>1896</v>
      </c>
      <c r="K13" s="49"/>
    </row>
    <row r="14" spans="1:11" ht="18.75">
      <c r="A14" s="46">
        <v>4</v>
      </c>
      <c r="B14" s="46" t="s">
        <v>41</v>
      </c>
      <c r="C14" s="47">
        <v>17.6</v>
      </c>
      <c r="D14" s="48">
        <v>211</v>
      </c>
      <c r="E14" s="48">
        <f t="shared" si="0"/>
        <v>422</v>
      </c>
      <c r="F14" s="48">
        <f t="shared" si="1"/>
        <v>633</v>
      </c>
      <c r="G14" s="48">
        <f t="shared" si="2"/>
        <v>844</v>
      </c>
      <c r="H14" s="48">
        <f t="shared" si="3"/>
        <v>1055</v>
      </c>
      <c r="I14" s="48">
        <f t="shared" si="4"/>
        <v>1266</v>
      </c>
      <c r="J14" s="48">
        <f t="shared" si="5"/>
        <v>2532</v>
      </c>
      <c r="K14" s="49"/>
    </row>
    <row r="15" spans="1:11" ht="18.75">
      <c r="A15" s="46">
        <v>5</v>
      </c>
      <c r="B15" s="46" t="s">
        <v>42</v>
      </c>
      <c r="C15" s="47">
        <v>22</v>
      </c>
      <c r="D15" s="48">
        <v>264</v>
      </c>
      <c r="E15" s="48">
        <f t="shared" si="0"/>
        <v>528</v>
      </c>
      <c r="F15" s="48">
        <f t="shared" si="1"/>
        <v>792</v>
      </c>
      <c r="G15" s="48">
        <f t="shared" si="2"/>
        <v>1056</v>
      </c>
      <c r="H15" s="48">
        <f t="shared" si="3"/>
        <v>1320</v>
      </c>
      <c r="I15" s="48">
        <f t="shared" si="4"/>
        <v>1584</v>
      </c>
      <c r="J15" s="48">
        <f t="shared" si="5"/>
        <v>3168</v>
      </c>
      <c r="K15" s="49"/>
    </row>
    <row r="16" spans="1:11" ht="18.75">
      <c r="A16" s="46">
        <v>6</v>
      </c>
      <c r="B16" s="46" t="s">
        <v>43</v>
      </c>
      <c r="C16" s="47">
        <v>26.4</v>
      </c>
      <c r="D16" s="48">
        <v>316</v>
      </c>
      <c r="E16" s="48">
        <f t="shared" si="0"/>
        <v>632</v>
      </c>
      <c r="F16" s="48">
        <f t="shared" si="1"/>
        <v>948</v>
      </c>
      <c r="G16" s="48">
        <f t="shared" si="2"/>
        <v>1264</v>
      </c>
      <c r="H16" s="48">
        <f t="shared" si="3"/>
        <v>1580</v>
      </c>
      <c r="I16" s="48">
        <f t="shared" si="4"/>
        <v>1896</v>
      </c>
      <c r="J16" s="48">
        <f t="shared" si="5"/>
        <v>3792</v>
      </c>
      <c r="K16" s="49"/>
    </row>
    <row r="17" spans="1:11" ht="18.75">
      <c r="A17" s="46">
        <v>7</v>
      </c>
      <c r="B17" s="46" t="s">
        <v>44</v>
      </c>
      <c r="C17" s="47">
        <v>30.8</v>
      </c>
      <c r="D17" s="48">
        <v>369</v>
      </c>
      <c r="E17" s="48">
        <f t="shared" si="0"/>
        <v>738</v>
      </c>
      <c r="F17" s="48">
        <f>D17*3</f>
        <v>1107</v>
      </c>
      <c r="G17" s="48">
        <f t="shared" si="2"/>
        <v>1476</v>
      </c>
      <c r="H17" s="48">
        <f t="shared" si="3"/>
        <v>1845</v>
      </c>
      <c r="I17" s="48">
        <f t="shared" si="4"/>
        <v>2214</v>
      </c>
      <c r="J17" s="48">
        <f t="shared" si="5"/>
        <v>4428</v>
      </c>
      <c r="K17" s="49"/>
    </row>
    <row r="18" spans="1:11" ht="18.75">
      <c r="A18" s="46">
        <v>8</v>
      </c>
      <c r="B18" s="46" t="s">
        <v>45</v>
      </c>
      <c r="C18" s="47">
        <v>35.2</v>
      </c>
      <c r="D18" s="48">
        <v>422</v>
      </c>
      <c r="E18" s="48">
        <f t="shared" si="0"/>
        <v>844</v>
      </c>
      <c r="F18" s="48">
        <f t="shared" si="1"/>
        <v>1266</v>
      </c>
      <c r="G18" s="48">
        <f t="shared" si="2"/>
        <v>1688</v>
      </c>
      <c r="H18" s="48">
        <f t="shared" si="3"/>
        <v>2110</v>
      </c>
      <c r="I18" s="48">
        <f t="shared" si="4"/>
        <v>2532</v>
      </c>
      <c r="J18" s="48">
        <f t="shared" si="5"/>
        <v>5064</v>
      </c>
      <c r="K18" s="49"/>
    </row>
    <row r="19" spans="1:11" ht="18.75">
      <c r="A19" s="46">
        <v>9</v>
      </c>
      <c r="B19" s="46" t="s">
        <v>46</v>
      </c>
      <c r="C19" s="47">
        <v>39.6</v>
      </c>
      <c r="D19" s="48">
        <v>475</v>
      </c>
      <c r="E19" s="48">
        <f t="shared" si="0"/>
        <v>950</v>
      </c>
      <c r="F19" s="48">
        <f t="shared" si="1"/>
        <v>1425</v>
      </c>
      <c r="G19" s="48">
        <f t="shared" si="2"/>
        <v>1900</v>
      </c>
      <c r="H19" s="48">
        <f>D19*5</f>
        <v>2375</v>
      </c>
      <c r="I19" s="48">
        <f t="shared" si="4"/>
        <v>2850</v>
      </c>
      <c r="J19" s="48">
        <f t="shared" si="5"/>
        <v>5700</v>
      </c>
      <c r="K19" s="49"/>
    </row>
    <row r="20" spans="1:11" ht="18.75">
      <c r="A20" s="46">
        <v>10</v>
      </c>
      <c r="B20" s="46" t="s">
        <v>47</v>
      </c>
      <c r="C20" s="47">
        <v>44</v>
      </c>
      <c r="D20" s="48">
        <v>528</v>
      </c>
      <c r="E20" s="48">
        <f t="shared" si="0"/>
        <v>1056</v>
      </c>
      <c r="F20" s="48">
        <f t="shared" si="1"/>
        <v>1584</v>
      </c>
      <c r="G20" s="48">
        <f t="shared" si="2"/>
        <v>2112</v>
      </c>
      <c r="H20" s="48">
        <f t="shared" si="3"/>
        <v>2640</v>
      </c>
      <c r="I20" s="48">
        <f t="shared" si="4"/>
        <v>3168</v>
      </c>
      <c r="J20" s="48">
        <f t="shared" si="5"/>
        <v>6336</v>
      </c>
      <c r="K20" s="49"/>
    </row>
    <row r="21" spans="1:11" ht="18.75">
      <c r="A21" s="46">
        <v>11</v>
      </c>
      <c r="B21" s="46" t="s">
        <v>48</v>
      </c>
      <c r="C21" s="47">
        <v>48.4</v>
      </c>
      <c r="D21" s="48">
        <v>580</v>
      </c>
      <c r="E21" s="48">
        <f t="shared" si="0"/>
        <v>1160</v>
      </c>
      <c r="F21" s="48">
        <f t="shared" si="1"/>
        <v>1740</v>
      </c>
      <c r="G21" s="48">
        <f t="shared" si="2"/>
        <v>2320</v>
      </c>
      <c r="H21" s="48">
        <f t="shared" si="3"/>
        <v>2900</v>
      </c>
      <c r="I21" s="48">
        <f t="shared" si="4"/>
        <v>3480</v>
      </c>
      <c r="J21" s="48">
        <f t="shared" si="5"/>
        <v>6960</v>
      </c>
      <c r="K21" s="49"/>
    </row>
    <row r="22" spans="1:11" ht="18.75">
      <c r="A22" s="46">
        <v>12</v>
      </c>
      <c r="B22" s="46" t="s">
        <v>49</v>
      </c>
      <c r="C22" s="47">
        <v>52.8</v>
      </c>
      <c r="D22" s="48">
        <v>633</v>
      </c>
      <c r="E22" s="48">
        <f t="shared" si="0"/>
        <v>1266</v>
      </c>
      <c r="F22" s="48">
        <f t="shared" si="1"/>
        <v>1899</v>
      </c>
      <c r="G22" s="48">
        <f t="shared" si="2"/>
        <v>2532</v>
      </c>
      <c r="H22" s="48">
        <f t="shared" si="3"/>
        <v>3165</v>
      </c>
      <c r="I22" s="48">
        <f t="shared" si="4"/>
        <v>3798</v>
      </c>
      <c r="J22" s="48">
        <f>D22*12</f>
        <v>7596</v>
      </c>
      <c r="K22" s="49"/>
    </row>
    <row r="23" spans="1:11" ht="18.75">
      <c r="A23" s="46">
        <v>13</v>
      </c>
      <c r="B23" s="46" t="s">
        <v>50</v>
      </c>
      <c r="C23" s="47">
        <v>57.2</v>
      </c>
      <c r="D23" s="48">
        <v>686</v>
      </c>
      <c r="E23" s="48">
        <f t="shared" si="0"/>
        <v>1372</v>
      </c>
      <c r="F23" s="48">
        <f t="shared" si="1"/>
        <v>2058</v>
      </c>
      <c r="G23" s="48">
        <f t="shared" si="2"/>
        <v>2744</v>
      </c>
      <c r="H23" s="48">
        <f t="shared" si="3"/>
        <v>3430</v>
      </c>
      <c r="I23" s="48">
        <f t="shared" si="4"/>
        <v>4116</v>
      </c>
      <c r="J23" s="48">
        <f t="shared" si="5"/>
        <v>8232</v>
      </c>
      <c r="K23" s="49"/>
    </row>
    <row r="24" spans="1:11" ht="18.75">
      <c r="A24" s="46">
        <v>14</v>
      </c>
      <c r="B24" s="46" t="s">
        <v>51</v>
      </c>
      <c r="C24" s="47">
        <v>61.6</v>
      </c>
      <c r="D24" s="48">
        <v>739</v>
      </c>
      <c r="E24" s="48">
        <f t="shared" si="0"/>
        <v>1478</v>
      </c>
      <c r="F24" s="48">
        <f t="shared" si="1"/>
        <v>2217</v>
      </c>
      <c r="G24" s="48">
        <f t="shared" si="2"/>
        <v>2956</v>
      </c>
      <c r="H24" s="48">
        <f t="shared" si="3"/>
        <v>3695</v>
      </c>
      <c r="I24" s="48">
        <f t="shared" si="4"/>
        <v>4434</v>
      </c>
      <c r="J24" s="48">
        <f t="shared" si="5"/>
        <v>8868</v>
      </c>
      <c r="K24" s="49"/>
    </row>
    <row r="25" spans="1:11" ht="18.75">
      <c r="A25" s="46">
        <v>15</v>
      </c>
      <c r="B25" s="46" t="s">
        <v>52</v>
      </c>
      <c r="C25" s="47">
        <v>66</v>
      </c>
      <c r="D25" s="48">
        <v>792</v>
      </c>
      <c r="E25" s="48">
        <f t="shared" si="0"/>
        <v>1584</v>
      </c>
      <c r="F25" s="48">
        <f t="shared" si="1"/>
        <v>2376</v>
      </c>
      <c r="G25" s="48">
        <f t="shared" si="2"/>
        <v>3168</v>
      </c>
      <c r="H25" s="48">
        <f t="shared" si="3"/>
        <v>3960</v>
      </c>
      <c r="I25" s="48">
        <f t="shared" si="4"/>
        <v>4752</v>
      </c>
      <c r="J25" s="48">
        <f t="shared" si="5"/>
        <v>9504</v>
      </c>
      <c r="K25" s="49"/>
    </row>
    <row r="26" spans="1:11" ht="18.75">
      <c r="A26" s="46">
        <v>16</v>
      </c>
      <c r="B26" s="46" t="s">
        <v>53</v>
      </c>
      <c r="C26" s="47">
        <v>70.4</v>
      </c>
      <c r="D26" s="48">
        <v>844</v>
      </c>
      <c r="E26" s="48">
        <f t="shared" si="0"/>
        <v>1688</v>
      </c>
      <c r="F26" s="48">
        <f t="shared" si="1"/>
        <v>2532</v>
      </c>
      <c r="G26" s="48">
        <f t="shared" si="2"/>
        <v>3376</v>
      </c>
      <c r="H26" s="48">
        <f t="shared" si="3"/>
        <v>4220</v>
      </c>
      <c r="I26" s="48">
        <f t="shared" si="4"/>
        <v>5064</v>
      </c>
      <c r="J26" s="48">
        <f t="shared" si="5"/>
        <v>10128</v>
      </c>
      <c r="K26" s="49"/>
    </row>
    <row r="27" spans="1:11" ht="18.75">
      <c r="A27" s="46" t="s">
        <v>66</v>
      </c>
      <c r="B27" s="46" t="s">
        <v>54</v>
      </c>
      <c r="C27" s="47">
        <v>74.8</v>
      </c>
      <c r="D27" s="48">
        <v>897</v>
      </c>
      <c r="E27" s="48">
        <f t="shared" si="0"/>
        <v>1794</v>
      </c>
      <c r="F27" s="48">
        <f t="shared" si="1"/>
        <v>2691</v>
      </c>
      <c r="G27" s="48">
        <f t="shared" si="2"/>
        <v>3588</v>
      </c>
      <c r="H27" s="48">
        <f t="shared" si="3"/>
        <v>4485</v>
      </c>
      <c r="I27" s="48">
        <f t="shared" si="4"/>
        <v>5382</v>
      </c>
      <c r="J27" s="48">
        <f t="shared" si="5"/>
        <v>10764</v>
      </c>
      <c r="K27" s="49"/>
    </row>
    <row r="28" spans="1:11" ht="18.75">
      <c r="A28" s="46" t="s">
        <v>67</v>
      </c>
      <c r="B28" s="46" t="s">
        <v>55</v>
      </c>
      <c r="C28" s="47">
        <v>79.2</v>
      </c>
      <c r="D28" s="48">
        <v>950</v>
      </c>
      <c r="E28" s="48">
        <f t="shared" si="0"/>
        <v>1900</v>
      </c>
      <c r="F28" s="48">
        <f t="shared" si="1"/>
        <v>2850</v>
      </c>
      <c r="G28" s="48">
        <f t="shared" si="2"/>
        <v>3800</v>
      </c>
      <c r="H28" s="48">
        <f t="shared" si="3"/>
        <v>4750</v>
      </c>
      <c r="I28" s="48">
        <f t="shared" si="4"/>
        <v>5700</v>
      </c>
      <c r="J28" s="48">
        <f t="shared" si="5"/>
        <v>11400</v>
      </c>
      <c r="K28" s="49"/>
    </row>
    <row r="29" spans="2:10" ht="18.75">
      <c r="B29" s="34"/>
      <c r="C29" s="50"/>
      <c r="D29" s="37"/>
      <c r="E29" s="36"/>
      <c r="F29" s="37"/>
      <c r="G29" s="37"/>
      <c r="H29" s="36"/>
      <c r="I29" s="37"/>
      <c r="J29" s="37"/>
    </row>
    <row r="30" ht="12.75" hidden="1"/>
    <row r="31" spans="2:9" ht="18.75" customHeight="1" hidden="1">
      <c r="B31" s="38" t="s">
        <v>68</v>
      </c>
      <c r="I31" s="38" t="s">
        <v>69</v>
      </c>
    </row>
    <row r="32" spans="2:9" ht="18.75" hidden="1">
      <c r="B32" s="38" t="s">
        <v>70</v>
      </c>
      <c r="I32" s="38" t="s">
        <v>71</v>
      </c>
    </row>
    <row r="33" ht="18.75" hidden="1">
      <c r="I33" s="38" t="s">
        <v>72</v>
      </c>
    </row>
    <row r="34" ht="12.75" hidden="1"/>
    <row r="35" spans="2:9" ht="18.75" hidden="1">
      <c r="B35" s="22" t="s">
        <v>73</v>
      </c>
      <c r="I35" s="22" t="s">
        <v>74</v>
      </c>
    </row>
    <row r="36" spans="2:9" ht="18.75" hidden="1">
      <c r="B36" s="22" t="s">
        <v>75</v>
      </c>
      <c r="I36" s="22" t="s">
        <v>75</v>
      </c>
    </row>
    <row r="37" spans="9:10" ht="18.75">
      <c r="I37" s="38" t="s">
        <v>13</v>
      </c>
      <c r="J37" s="39"/>
    </row>
    <row r="38" spans="9:10" ht="18.75">
      <c r="I38" s="38" t="s">
        <v>14</v>
      </c>
      <c r="J38" s="40"/>
    </row>
    <row r="39" spans="9:10" ht="18.75">
      <c r="I39" s="22" t="s">
        <v>86</v>
      </c>
      <c r="J39" s="39"/>
    </row>
    <row r="40" spans="9:10" ht="18.75">
      <c r="I40" s="20" t="s">
        <v>15</v>
      </c>
      <c r="J40" s="41"/>
    </row>
    <row r="41" spans="9:10" ht="18.75">
      <c r="I41" s="20"/>
      <c r="J41" s="39"/>
    </row>
    <row r="42" spans="9:10" ht="18.75">
      <c r="I42" s="38" t="s">
        <v>95</v>
      </c>
      <c r="J42" s="39"/>
    </row>
    <row r="43" spans="9:10" ht="18.75">
      <c r="I43" s="38" t="s">
        <v>86</v>
      </c>
      <c r="J43" s="20"/>
    </row>
    <row r="44" spans="9:10" ht="18.75">
      <c r="I44" s="22" t="s">
        <v>88</v>
      </c>
      <c r="J44" s="20"/>
    </row>
  </sheetData>
  <sheetProtection/>
  <mergeCells count="3">
    <mergeCell ref="J4:K4"/>
    <mergeCell ref="B7:J7"/>
    <mergeCell ref="B8:J8"/>
  </mergeCells>
  <printOptions horizontalCentered="1"/>
  <pageMargins left="0.26" right="0.17" top="0.5905511811023623" bottom="0.1968503937007874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7030A0"/>
    <pageSetUpPr fitToPage="1"/>
  </sheetPr>
  <dimension ref="A1:AL43"/>
  <sheetViews>
    <sheetView view="pageBreakPreview" zoomScale="59" zoomScaleSheetLayoutView="59" zoomScalePageLayoutView="0" workbookViewId="0" topLeftCell="H16">
      <selection activeCell="Z44" sqref="Z44:Z53"/>
    </sheetView>
  </sheetViews>
  <sheetFormatPr defaultColWidth="9.140625" defaultRowHeight="15"/>
  <cols>
    <col min="2" max="2" width="9.140625" style="0" customWidth="1"/>
    <col min="3" max="3" width="12.140625" style="0" customWidth="1"/>
    <col min="16" max="16" width="10.421875" style="0" customWidth="1"/>
    <col min="17" max="17" width="10.57421875" style="0" customWidth="1"/>
    <col min="18" max="18" width="10.421875" style="0" customWidth="1"/>
    <col min="19" max="19" width="10.28125" style="0" customWidth="1"/>
    <col min="20" max="20" width="9.57421875" style="0" customWidth="1"/>
    <col min="21" max="38" width="9.140625" style="0" customWidth="1"/>
  </cols>
  <sheetData>
    <row r="1" spans="32:37" ht="18.75">
      <c r="AF1" s="117"/>
      <c r="AG1" s="117" t="s">
        <v>8</v>
      </c>
      <c r="AH1" s="117"/>
      <c r="AI1" s="117" t="s">
        <v>98</v>
      </c>
      <c r="AJ1" s="117"/>
      <c r="AK1" s="117"/>
    </row>
    <row r="2" spans="11:37" ht="18.75">
      <c r="K2" s="130" t="s">
        <v>0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31"/>
      <c r="X2" s="131"/>
      <c r="Y2" s="131"/>
      <c r="Z2" s="131"/>
      <c r="AF2" s="117"/>
      <c r="AG2" s="117"/>
      <c r="AH2" s="117"/>
      <c r="AI2" s="117"/>
      <c r="AJ2" s="117"/>
      <c r="AK2" s="117"/>
    </row>
    <row r="3" spans="11:37" ht="18.75">
      <c r="K3" s="131" t="s">
        <v>89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F3" s="117"/>
      <c r="AG3" s="117"/>
      <c r="AH3" s="117"/>
      <c r="AI3" s="117"/>
      <c r="AJ3" s="117"/>
      <c r="AK3" s="117"/>
    </row>
    <row r="4" spans="11:26" ht="18.75">
      <c r="K4" s="132" t="s">
        <v>99</v>
      </c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3"/>
      <c r="W4" s="133"/>
      <c r="X4" s="133"/>
      <c r="Y4" s="131"/>
      <c r="Z4" s="131"/>
    </row>
    <row r="5" spans="11:26" ht="18.75">
      <c r="K5" s="131"/>
      <c r="L5" s="131"/>
      <c r="M5" s="131"/>
      <c r="N5" s="134"/>
      <c r="O5" s="135"/>
      <c r="P5" s="135"/>
      <c r="Q5" s="135"/>
      <c r="R5" s="134"/>
      <c r="S5" s="131"/>
      <c r="T5" s="131"/>
      <c r="U5" s="131"/>
      <c r="V5" s="134"/>
      <c r="W5" s="131"/>
      <c r="X5" s="131"/>
      <c r="Y5" s="131"/>
      <c r="Z5" s="131"/>
    </row>
    <row r="6" ht="15">
      <c r="D6" s="5"/>
    </row>
    <row r="7" spans="20:38" ht="15.75" thickBot="1">
      <c r="T7" s="3"/>
      <c r="U7" s="93">
        <v>18</v>
      </c>
      <c r="V7" s="94" t="s">
        <v>11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3:38" ht="34.5" customHeight="1">
      <c r="C8" s="101" t="s">
        <v>16</v>
      </c>
      <c r="D8" s="102">
        <v>0</v>
      </c>
      <c r="E8" s="102">
        <v>1</v>
      </c>
      <c r="F8" s="102">
        <v>2</v>
      </c>
      <c r="G8" s="102">
        <v>3</v>
      </c>
      <c r="H8" s="102">
        <v>4</v>
      </c>
      <c r="I8" s="102">
        <v>5</v>
      </c>
      <c r="J8" s="102">
        <v>6</v>
      </c>
      <c r="K8" s="102">
        <v>7</v>
      </c>
      <c r="L8" s="102">
        <v>8</v>
      </c>
      <c r="M8" s="102">
        <v>9</v>
      </c>
      <c r="N8" s="102">
        <v>10</v>
      </c>
      <c r="O8" s="102">
        <v>11</v>
      </c>
      <c r="P8" s="102">
        <v>12</v>
      </c>
      <c r="Q8" s="102">
        <v>13</v>
      </c>
      <c r="R8" s="102">
        <v>14</v>
      </c>
      <c r="S8" s="102">
        <v>15</v>
      </c>
      <c r="T8" s="102">
        <v>16</v>
      </c>
      <c r="U8" s="102">
        <v>17</v>
      </c>
      <c r="V8" s="102">
        <v>18</v>
      </c>
      <c r="W8" s="102">
        <v>19</v>
      </c>
      <c r="X8" s="102">
        <v>20</v>
      </c>
      <c r="Y8" s="102">
        <v>21</v>
      </c>
      <c r="Z8" s="102">
        <v>22</v>
      </c>
      <c r="AA8" s="102">
        <v>23</v>
      </c>
      <c r="AB8" s="102">
        <v>24</v>
      </c>
      <c r="AC8" s="102">
        <v>25</v>
      </c>
      <c r="AD8" s="102">
        <v>26</v>
      </c>
      <c r="AE8" s="102">
        <v>27</v>
      </c>
      <c r="AF8" s="102">
        <v>28</v>
      </c>
      <c r="AG8" s="102">
        <v>29</v>
      </c>
      <c r="AH8" s="102">
        <v>30</v>
      </c>
      <c r="AI8" s="102">
        <v>31</v>
      </c>
      <c r="AJ8" s="102">
        <v>32</v>
      </c>
      <c r="AK8" s="103">
        <v>33</v>
      </c>
      <c r="AL8" s="113"/>
    </row>
    <row r="9" spans="1:38" ht="19.5" customHeight="1">
      <c r="A9" s="5"/>
      <c r="C9" s="104">
        <v>0</v>
      </c>
      <c r="D9" s="115"/>
      <c r="E9" s="9">
        <f>E10</f>
        <v>18</v>
      </c>
      <c r="F9" s="9">
        <f aca="true" t="shared" si="0" ref="F9:X9">E9+$U$7</f>
        <v>36</v>
      </c>
      <c r="G9" s="9">
        <f t="shared" si="0"/>
        <v>54</v>
      </c>
      <c r="H9" s="9">
        <f t="shared" si="0"/>
        <v>72</v>
      </c>
      <c r="I9" s="9">
        <f t="shared" si="0"/>
        <v>90</v>
      </c>
      <c r="J9" s="9">
        <f t="shared" si="0"/>
        <v>108</v>
      </c>
      <c r="K9" s="9">
        <f t="shared" si="0"/>
        <v>126</v>
      </c>
      <c r="L9" s="9">
        <f t="shared" si="0"/>
        <v>144</v>
      </c>
      <c r="M9" s="9">
        <f t="shared" si="0"/>
        <v>162</v>
      </c>
      <c r="N9" s="9">
        <f t="shared" si="0"/>
        <v>180</v>
      </c>
      <c r="O9" s="9">
        <f t="shared" si="0"/>
        <v>198</v>
      </c>
      <c r="P9" s="9">
        <f t="shared" si="0"/>
        <v>216</v>
      </c>
      <c r="Q9" s="9">
        <f t="shared" si="0"/>
        <v>234</v>
      </c>
      <c r="R9" s="9">
        <f t="shared" si="0"/>
        <v>252</v>
      </c>
      <c r="S9" s="9">
        <f t="shared" si="0"/>
        <v>270</v>
      </c>
      <c r="T9" s="9">
        <f t="shared" si="0"/>
        <v>288</v>
      </c>
      <c r="U9" s="9">
        <f t="shared" si="0"/>
        <v>306</v>
      </c>
      <c r="V9" s="9">
        <f t="shared" si="0"/>
        <v>324</v>
      </c>
      <c r="W9" s="9">
        <f t="shared" si="0"/>
        <v>342</v>
      </c>
      <c r="X9" s="9">
        <f t="shared" si="0"/>
        <v>360</v>
      </c>
      <c r="Y9" s="9">
        <f aca="true" t="shared" si="1" ref="Y9:AK18">X9+$U$7</f>
        <v>378</v>
      </c>
      <c r="Z9" s="9">
        <f t="shared" si="1"/>
        <v>396</v>
      </c>
      <c r="AA9" s="9">
        <f t="shared" si="1"/>
        <v>414</v>
      </c>
      <c r="AB9" s="9">
        <f t="shared" si="1"/>
        <v>432</v>
      </c>
      <c r="AC9" s="9">
        <f t="shared" si="1"/>
        <v>450</v>
      </c>
      <c r="AD9" s="9">
        <f t="shared" si="1"/>
        <v>468</v>
      </c>
      <c r="AE9" s="9">
        <f t="shared" si="1"/>
        <v>486</v>
      </c>
      <c r="AF9" s="9">
        <f t="shared" si="1"/>
        <v>504</v>
      </c>
      <c r="AG9" s="9">
        <f t="shared" si="1"/>
        <v>522</v>
      </c>
      <c r="AH9" s="9">
        <f t="shared" si="1"/>
        <v>540</v>
      </c>
      <c r="AI9" s="9">
        <f t="shared" si="1"/>
        <v>558</v>
      </c>
      <c r="AJ9" s="9">
        <f t="shared" si="1"/>
        <v>576</v>
      </c>
      <c r="AK9" s="13">
        <f t="shared" si="1"/>
        <v>594</v>
      </c>
      <c r="AL9" s="114"/>
    </row>
    <row r="10" spans="1:38" ht="19.5" customHeight="1">
      <c r="A10" s="5"/>
      <c r="C10" s="104">
        <v>1</v>
      </c>
      <c r="D10" s="9">
        <f>E10</f>
        <v>18</v>
      </c>
      <c r="E10" s="115">
        <f>U7</f>
        <v>18</v>
      </c>
      <c r="F10" s="9">
        <f>F11</f>
        <v>18</v>
      </c>
      <c r="G10" s="9">
        <f aca="true" t="shared" si="2" ref="G10:X10">F10+$U$7</f>
        <v>36</v>
      </c>
      <c r="H10" s="9">
        <f t="shared" si="2"/>
        <v>54</v>
      </c>
      <c r="I10" s="9">
        <f t="shared" si="2"/>
        <v>72</v>
      </c>
      <c r="J10" s="9">
        <f t="shared" si="2"/>
        <v>90</v>
      </c>
      <c r="K10" s="9">
        <f t="shared" si="2"/>
        <v>108</v>
      </c>
      <c r="L10" s="9">
        <f t="shared" si="2"/>
        <v>126</v>
      </c>
      <c r="M10" s="9">
        <f t="shared" si="2"/>
        <v>144</v>
      </c>
      <c r="N10" s="9">
        <f t="shared" si="2"/>
        <v>162</v>
      </c>
      <c r="O10" s="9">
        <f t="shared" si="2"/>
        <v>180</v>
      </c>
      <c r="P10" s="9">
        <f t="shared" si="2"/>
        <v>198</v>
      </c>
      <c r="Q10" s="9">
        <f t="shared" si="2"/>
        <v>216</v>
      </c>
      <c r="R10" s="9">
        <f t="shared" si="2"/>
        <v>234</v>
      </c>
      <c r="S10" s="9">
        <f t="shared" si="2"/>
        <v>252</v>
      </c>
      <c r="T10" s="9">
        <f t="shared" si="2"/>
        <v>270</v>
      </c>
      <c r="U10" s="9">
        <f t="shared" si="2"/>
        <v>288</v>
      </c>
      <c r="V10" s="9">
        <f t="shared" si="2"/>
        <v>306</v>
      </c>
      <c r="W10" s="9">
        <f t="shared" si="2"/>
        <v>324</v>
      </c>
      <c r="X10" s="9">
        <f t="shared" si="2"/>
        <v>342</v>
      </c>
      <c r="Y10" s="9">
        <f t="shared" si="1"/>
        <v>360</v>
      </c>
      <c r="Z10" s="9">
        <f t="shared" si="1"/>
        <v>378</v>
      </c>
      <c r="AA10" s="9">
        <f t="shared" si="1"/>
        <v>396</v>
      </c>
      <c r="AB10" s="9">
        <f t="shared" si="1"/>
        <v>414</v>
      </c>
      <c r="AC10" s="9">
        <f t="shared" si="1"/>
        <v>432</v>
      </c>
      <c r="AD10" s="9">
        <f t="shared" si="1"/>
        <v>450</v>
      </c>
      <c r="AE10" s="9">
        <f t="shared" si="1"/>
        <v>468</v>
      </c>
      <c r="AF10" s="9">
        <f t="shared" si="1"/>
        <v>486</v>
      </c>
      <c r="AG10" s="9">
        <f t="shared" si="1"/>
        <v>504</v>
      </c>
      <c r="AH10" s="9">
        <f t="shared" si="1"/>
        <v>522</v>
      </c>
      <c r="AI10" s="9">
        <f t="shared" si="1"/>
        <v>540</v>
      </c>
      <c r="AJ10" s="9">
        <f t="shared" si="1"/>
        <v>558</v>
      </c>
      <c r="AK10" s="13">
        <f t="shared" si="1"/>
        <v>576</v>
      </c>
      <c r="AL10" s="114"/>
    </row>
    <row r="11" spans="1:38" ht="19.5" customHeight="1">
      <c r="A11" s="5"/>
      <c r="C11" s="104">
        <v>2</v>
      </c>
      <c r="D11" s="9">
        <f aca="true" t="shared" si="3" ref="D11:D29">D10+$U$7</f>
        <v>36</v>
      </c>
      <c r="E11" s="9">
        <f>F11</f>
        <v>18</v>
      </c>
      <c r="F11" s="115">
        <f>U7</f>
        <v>18</v>
      </c>
      <c r="G11" s="9">
        <f>G12</f>
        <v>18</v>
      </c>
      <c r="H11" s="9">
        <f aca="true" t="shared" si="4" ref="H11:X11">G11+$U$7</f>
        <v>36</v>
      </c>
      <c r="I11" s="9">
        <f t="shared" si="4"/>
        <v>54</v>
      </c>
      <c r="J11" s="9">
        <f t="shared" si="4"/>
        <v>72</v>
      </c>
      <c r="K11" s="9">
        <f t="shared" si="4"/>
        <v>90</v>
      </c>
      <c r="L11" s="9">
        <f t="shared" si="4"/>
        <v>108</v>
      </c>
      <c r="M11" s="9">
        <f t="shared" si="4"/>
        <v>126</v>
      </c>
      <c r="N11" s="9">
        <f t="shared" si="4"/>
        <v>144</v>
      </c>
      <c r="O11" s="9">
        <f t="shared" si="4"/>
        <v>162</v>
      </c>
      <c r="P11" s="9">
        <f t="shared" si="4"/>
        <v>180</v>
      </c>
      <c r="Q11" s="9">
        <f t="shared" si="4"/>
        <v>198</v>
      </c>
      <c r="R11" s="9">
        <f t="shared" si="4"/>
        <v>216</v>
      </c>
      <c r="S11" s="9">
        <f t="shared" si="4"/>
        <v>234</v>
      </c>
      <c r="T11" s="9">
        <f t="shared" si="4"/>
        <v>252</v>
      </c>
      <c r="U11" s="9">
        <f t="shared" si="4"/>
        <v>270</v>
      </c>
      <c r="V11" s="9">
        <f t="shared" si="4"/>
        <v>288</v>
      </c>
      <c r="W11" s="9">
        <f t="shared" si="4"/>
        <v>306</v>
      </c>
      <c r="X11" s="9">
        <f t="shared" si="4"/>
        <v>324</v>
      </c>
      <c r="Y11" s="9">
        <f t="shared" si="1"/>
        <v>342</v>
      </c>
      <c r="Z11" s="9">
        <f t="shared" si="1"/>
        <v>360</v>
      </c>
      <c r="AA11" s="9">
        <f t="shared" si="1"/>
        <v>378</v>
      </c>
      <c r="AB11" s="9">
        <f t="shared" si="1"/>
        <v>396</v>
      </c>
      <c r="AC11" s="9">
        <f t="shared" si="1"/>
        <v>414</v>
      </c>
      <c r="AD11" s="9">
        <f t="shared" si="1"/>
        <v>432</v>
      </c>
      <c r="AE11" s="9">
        <f t="shared" si="1"/>
        <v>450</v>
      </c>
      <c r="AF11" s="9">
        <f t="shared" si="1"/>
        <v>468</v>
      </c>
      <c r="AG11" s="9">
        <f t="shared" si="1"/>
        <v>486</v>
      </c>
      <c r="AH11" s="9">
        <f t="shared" si="1"/>
        <v>504</v>
      </c>
      <c r="AI11" s="9">
        <f t="shared" si="1"/>
        <v>522</v>
      </c>
      <c r="AJ11" s="9">
        <f t="shared" si="1"/>
        <v>540</v>
      </c>
      <c r="AK11" s="13">
        <f t="shared" si="1"/>
        <v>558</v>
      </c>
      <c r="AL11" s="114"/>
    </row>
    <row r="12" spans="1:38" ht="19.5" customHeight="1">
      <c r="A12" s="5"/>
      <c r="C12" s="104">
        <v>3</v>
      </c>
      <c r="D12" s="9">
        <f t="shared" si="3"/>
        <v>54</v>
      </c>
      <c r="E12" s="9">
        <f>E11+$U$7</f>
        <v>36</v>
      </c>
      <c r="F12" s="9">
        <f>G12</f>
        <v>18</v>
      </c>
      <c r="G12" s="115">
        <f>U7</f>
        <v>18</v>
      </c>
      <c r="H12" s="9">
        <f>H13</f>
        <v>18</v>
      </c>
      <c r="I12" s="9">
        <f aca="true" t="shared" si="5" ref="I12:X12">H12+$U$7</f>
        <v>36</v>
      </c>
      <c r="J12" s="9">
        <f t="shared" si="5"/>
        <v>54</v>
      </c>
      <c r="K12" s="9">
        <f t="shared" si="5"/>
        <v>72</v>
      </c>
      <c r="L12" s="9">
        <f t="shared" si="5"/>
        <v>90</v>
      </c>
      <c r="M12" s="9">
        <f t="shared" si="5"/>
        <v>108</v>
      </c>
      <c r="N12" s="9">
        <f t="shared" si="5"/>
        <v>126</v>
      </c>
      <c r="O12" s="9">
        <f t="shared" si="5"/>
        <v>144</v>
      </c>
      <c r="P12" s="9">
        <f t="shared" si="5"/>
        <v>162</v>
      </c>
      <c r="Q12" s="9">
        <f t="shared" si="5"/>
        <v>180</v>
      </c>
      <c r="R12" s="9">
        <f t="shared" si="5"/>
        <v>198</v>
      </c>
      <c r="S12" s="9">
        <f t="shared" si="5"/>
        <v>216</v>
      </c>
      <c r="T12" s="9">
        <f t="shared" si="5"/>
        <v>234</v>
      </c>
      <c r="U12" s="9">
        <f t="shared" si="5"/>
        <v>252</v>
      </c>
      <c r="V12" s="9">
        <f t="shared" si="5"/>
        <v>270</v>
      </c>
      <c r="W12" s="9">
        <f t="shared" si="5"/>
        <v>288</v>
      </c>
      <c r="X12" s="9">
        <f t="shared" si="5"/>
        <v>306</v>
      </c>
      <c r="Y12" s="9">
        <f t="shared" si="1"/>
        <v>324</v>
      </c>
      <c r="Z12" s="9">
        <f t="shared" si="1"/>
        <v>342</v>
      </c>
      <c r="AA12" s="9">
        <f t="shared" si="1"/>
        <v>360</v>
      </c>
      <c r="AB12" s="9">
        <f t="shared" si="1"/>
        <v>378</v>
      </c>
      <c r="AC12" s="9">
        <f t="shared" si="1"/>
        <v>396</v>
      </c>
      <c r="AD12" s="9">
        <f t="shared" si="1"/>
        <v>414</v>
      </c>
      <c r="AE12" s="9">
        <f t="shared" si="1"/>
        <v>432</v>
      </c>
      <c r="AF12" s="9">
        <f t="shared" si="1"/>
        <v>450</v>
      </c>
      <c r="AG12" s="9">
        <f t="shared" si="1"/>
        <v>468</v>
      </c>
      <c r="AH12" s="9">
        <f t="shared" si="1"/>
        <v>486</v>
      </c>
      <c r="AI12" s="9">
        <f t="shared" si="1"/>
        <v>504</v>
      </c>
      <c r="AJ12" s="9">
        <f t="shared" si="1"/>
        <v>522</v>
      </c>
      <c r="AK12" s="13">
        <f t="shared" si="1"/>
        <v>540</v>
      </c>
      <c r="AL12" s="114"/>
    </row>
    <row r="13" spans="1:38" ht="19.5" customHeight="1">
      <c r="A13" s="5"/>
      <c r="C13" s="104">
        <v>4</v>
      </c>
      <c r="D13" s="9">
        <f t="shared" si="3"/>
        <v>72</v>
      </c>
      <c r="E13" s="9">
        <f>E12+$U$7</f>
        <v>54</v>
      </c>
      <c r="F13" s="9">
        <f>F12+$U$7</f>
        <v>36</v>
      </c>
      <c r="G13" s="9">
        <f>H13</f>
        <v>18</v>
      </c>
      <c r="H13" s="115">
        <f>U7</f>
        <v>18</v>
      </c>
      <c r="I13" s="9">
        <f>I14</f>
        <v>18</v>
      </c>
      <c r="J13" s="9">
        <f aca="true" t="shared" si="6" ref="J13:U13">I13+$U$7</f>
        <v>36</v>
      </c>
      <c r="K13" s="9">
        <f t="shared" si="6"/>
        <v>54</v>
      </c>
      <c r="L13" s="9">
        <f t="shared" si="6"/>
        <v>72</v>
      </c>
      <c r="M13" s="9">
        <f t="shared" si="6"/>
        <v>90</v>
      </c>
      <c r="N13" s="9">
        <f t="shared" si="6"/>
        <v>108</v>
      </c>
      <c r="O13" s="9">
        <f t="shared" si="6"/>
        <v>126</v>
      </c>
      <c r="P13" s="9">
        <f t="shared" si="6"/>
        <v>144</v>
      </c>
      <c r="Q13" s="9">
        <f t="shared" si="6"/>
        <v>162</v>
      </c>
      <c r="R13" s="9">
        <f t="shared" si="6"/>
        <v>180</v>
      </c>
      <c r="S13" s="9">
        <f t="shared" si="6"/>
        <v>198</v>
      </c>
      <c r="T13" s="9">
        <f t="shared" si="6"/>
        <v>216</v>
      </c>
      <c r="U13" s="9">
        <f t="shared" si="6"/>
        <v>234</v>
      </c>
      <c r="V13" s="9">
        <f aca="true" t="shared" si="7" ref="V13:X25">U13+$U$7</f>
        <v>252</v>
      </c>
      <c r="W13" s="9">
        <f t="shared" si="7"/>
        <v>270</v>
      </c>
      <c r="X13" s="9">
        <f t="shared" si="7"/>
        <v>288</v>
      </c>
      <c r="Y13" s="9">
        <f t="shared" si="1"/>
        <v>306</v>
      </c>
      <c r="Z13" s="9">
        <f t="shared" si="1"/>
        <v>324</v>
      </c>
      <c r="AA13" s="9">
        <f t="shared" si="1"/>
        <v>342</v>
      </c>
      <c r="AB13" s="9">
        <f t="shared" si="1"/>
        <v>360</v>
      </c>
      <c r="AC13" s="9">
        <f t="shared" si="1"/>
        <v>378</v>
      </c>
      <c r="AD13" s="9">
        <f t="shared" si="1"/>
        <v>396</v>
      </c>
      <c r="AE13" s="9">
        <f t="shared" si="1"/>
        <v>414</v>
      </c>
      <c r="AF13" s="9">
        <f t="shared" si="1"/>
        <v>432</v>
      </c>
      <c r="AG13" s="9">
        <f t="shared" si="1"/>
        <v>450</v>
      </c>
      <c r="AH13" s="9">
        <f t="shared" si="1"/>
        <v>468</v>
      </c>
      <c r="AI13" s="9">
        <f t="shared" si="1"/>
        <v>486</v>
      </c>
      <c r="AJ13" s="9">
        <f t="shared" si="1"/>
        <v>504</v>
      </c>
      <c r="AK13" s="13">
        <f t="shared" si="1"/>
        <v>522</v>
      </c>
      <c r="AL13" s="114"/>
    </row>
    <row r="14" spans="1:38" ht="19.5" customHeight="1">
      <c r="A14" s="5"/>
      <c r="C14" s="104">
        <v>5</v>
      </c>
      <c r="D14" s="9">
        <f t="shared" si="3"/>
        <v>90</v>
      </c>
      <c r="E14" s="9">
        <f>E13+$U$7</f>
        <v>72</v>
      </c>
      <c r="F14" s="9">
        <f>F13+$U$7</f>
        <v>54</v>
      </c>
      <c r="G14" s="9">
        <f>G13+$U$7</f>
        <v>36</v>
      </c>
      <c r="H14" s="9">
        <f>I14</f>
        <v>18</v>
      </c>
      <c r="I14" s="115">
        <f>U7</f>
        <v>18</v>
      </c>
      <c r="J14" s="9">
        <f>J15</f>
        <v>18</v>
      </c>
      <c r="K14" s="9">
        <f aca="true" t="shared" si="8" ref="K14:U14">J14+$U$7</f>
        <v>36</v>
      </c>
      <c r="L14" s="9">
        <f t="shared" si="8"/>
        <v>54</v>
      </c>
      <c r="M14" s="9">
        <f t="shared" si="8"/>
        <v>72</v>
      </c>
      <c r="N14" s="9">
        <f t="shared" si="8"/>
        <v>90</v>
      </c>
      <c r="O14" s="9">
        <f t="shared" si="8"/>
        <v>108</v>
      </c>
      <c r="P14" s="9">
        <f t="shared" si="8"/>
        <v>126</v>
      </c>
      <c r="Q14" s="9">
        <f t="shared" si="8"/>
        <v>144</v>
      </c>
      <c r="R14" s="9">
        <f t="shared" si="8"/>
        <v>162</v>
      </c>
      <c r="S14" s="9">
        <f t="shared" si="8"/>
        <v>180</v>
      </c>
      <c r="T14" s="9">
        <f t="shared" si="8"/>
        <v>198</v>
      </c>
      <c r="U14" s="9">
        <f t="shared" si="8"/>
        <v>216</v>
      </c>
      <c r="V14" s="9">
        <f t="shared" si="7"/>
        <v>234</v>
      </c>
      <c r="W14" s="9">
        <f t="shared" si="7"/>
        <v>252</v>
      </c>
      <c r="X14" s="9">
        <f t="shared" si="7"/>
        <v>270</v>
      </c>
      <c r="Y14" s="9">
        <f t="shared" si="1"/>
        <v>288</v>
      </c>
      <c r="Z14" s="9">
        <f t="shared" si="1"/>
        <v>306</v>
      </c>
      <c r="AA14" s="9">
        <f t="shared" si="1"/>
        <v>324</v>
      </c>
      <c r="AB14" s="9">
        <f t="shared" si="1"/>
        <v>342</v>
      </c>
      <c r="AC14" s="9">
        <f t="shared" si="1"/>
        <v>360</v>
      </c>
      <c r="AD14" s="9">
        <f t="shared" si="1"/>
        <v>378</v>
      </c>
      <c r="AE14" s="9">
        <f t="shared" si="1"/>
        <v>396</v>
      </c>
      <c r="AF14" s="9">
        <f t="shared" si="1"/>
        <v>414</v>
      </c>
      <c r="AG14" s="9">
        <f t="shared" si="1"/>
        <v>432</v>
      </c>
      <c r="AH14" s="9">
        <f t="shared" si="1"/>
        <v>450</v>
      </c>
      <c r="AI14" s="9">
        <f t="shared" si="1"/>
        <v>468</v>
      </c>
      <c r="AJ14" s="9">
        <f t="shared" si="1"/>
        <v>486</v>
      </c>
      <c r="AK14" s="13">
        <f t="shared" si="1"/>
        <v>504</v>
      </c>
      <c r="AL14" s="114"/>
    </row>
    <row r="15" spans="1:38" ht="19.5" customHeight="1">
      <c r="A15" s="5"/>
      <c r="C15" s="104">
        <v>6</v>
      </c>
      <c r="D15" s="9">
        <f t="shared" si="3"/>
        <v>108</v>
      </c>
      <c r="E15" s="9">
        <f>E14+$U$7</f>
        <v>90</v>
      </c>
      <c r="F15" s="9">
        <f>F14+$U$7</f>
        <v>72</v>
      </c>
      <c r="G15" s="9">
        <f>G14+$U$7</f>
        <v>54</v>
      </c>
      <c r="H15" s="9">
        <f>H14+$U$7</f>
        <v>36</v>
      </c>
      <c r="I15" s="9">
        <f>J15</f>
        <v>18</v>
      </c>
      <c r="J15" s="115">
        <f>U7</f>
        <v>18</v>
      </c>
      <c r="K15" s="9">
        <f>K16</f>
        <v>18</v>
      </c>
      <c r="L15" s="9">
        <f aca="true" t="shared" si="9" ref="L15:U15">K15+$U$7</f>
        <v>36</v>
      </c>
      <c r="M15" s="9">
        <f t="shared" si="9"/>
        <v>54</v>
      </c>
      <c r="N15" s="9">
        <f t="shared" si="9"/>
        <v>72</v>
      </c>
      <c r="O15" s="9">
        <f t="shared" si="9"/>
        <v>90</v>
      </c>
      <c r="P15" s="9">
        <f t="shared" si="9"/>
        <v>108</v>
      </c>
      <c r="Q15" s="9">
        <f t="shared" si="9"/>
        <v>126</v>
      </c>
      <c r="R15" s="9">
        <f t="shared" si="9"/>
        <v>144</v>
      </c>
      <c r="S15" s="9">
        <f t="shared" si="9"/>
        <v>162</v>
      </c>
      <c r="T15" s="9">
        <f t="shared" si="9"/>
        <v>180</v>
      </c>
      <c r="U15" s="9">
        <f t="shared" si="9"/>
        <v>198</v>
      </c>
      <c r="V15" s="9">
        <f t="shared" si="7"/>
        <v>216</v>
      </c>
      <c r="W15" s="9">
        <f t="shared" si="7"/>
        <v>234</v>
      </c>
      <c r="X15" s="9">
        <f t="shared" si="7"/>
        <v>252</v>
      </c>
      <c r="Y15" s="9">
        <f t="shared" si="1"/>
        <v>270</v>
      </c>
      <c r="Z15" s="9">
        <f t="shared" si="1"/>
        <v>288</v>
      </c>
      <c r="AA15" s="9">
        <f t="shared" si="1"/>
        <v>306</v>
      </c>
      <c r="AB15" s="9">
        <f t="shared" si="1"/>
        <v>324</v>
      </c>
      <c r="AC15" s="9">
        <f t="shared" si="1"/>
        <v>342</v>
      </c>
      <c r="AD15" s="9">
        <f t="shared" si="1"/>
        <v>360</v>
      </c>
      <c r="AE15" s="9">
        <f t="shared" si="1"/>
        <v>378</v>
      </c>
      <c r="AF15" s="9">
        <f t="shared" si="1"/>
        <v>396</v>
      </c>
      <c r="AG15" s="9">
        <f t="shared" si="1"/>
        <v>414</v>
      </c>
      <c r="AH15" s="9">
        <f t="shared" si="1"/>
        <v>432</v>
      </c>
      <c r="AI15" s="9">
        <f t="shared" si="1"/>
        <v>450</v>
      </c>
      <c r="AJ15" s="9">
        <f t="shared" si="1"/>
        <v>468</v>
      </c>
      <c r="AK15" s="13">
        <f t="shared" si="1"/>
        <v>486</v>
      </c>
      <c r="AL15" s="114"/>
    </row>
    <row r="16" spans="1:38" ht="19.5" customHeight="1">
      <c r="A16" s="5"/>
      <c r="C16" s="104">
        <v>7</v>
      </c>
      <c r="D16" s="9">
        <f t="shared" si="3"/>
        <v>126</v>
      </c>
      <c r="E16" s="9">
        <f aca="true" t="shared" si="10" ref="E16:E26">E15+$U$7</f>
        <v>108</v>
      </c>
      <c r="F16" s="9">
        <f aca="true" t="shared" si="11" ref="F16:F26">F15+$U$7</f>
        <v>90</v>
      </c>
      <c r="G16" s="9">
        <f aca="true" t="shared" si="12" ref="G16:G26">G15+$U$7</f>
        <v>72</v>
      </c>
      <c r="H16" s="9">
        <f aca="true" t="shared" si="13" ref="H16:H26">H15+$U$7</f>
        <v>54</v>
      </c>
      <c r="I16" s="9">
        <f aca="true" t="shared" si="14" ref="I16:I26">I15+$U$7</f>
        <v>36</v>
      </c>
      <c r="J16" s="9">
        <f>K16</f>
        <v>18</v>
      </c>
      <c r="K16" s="115">
        <f>U7</f>
        <v>18</v>
      </c>
      <c r="L16" s="9">
        <f>L17</f>
        <v>18</v>
      </c>
      <c r="M16" s="9">
        <f aca="true" t="shared" si="15" ref="M16:U16">L16+$U$7</f>
        <v>36</v>
      </c>
      <c r="N16" s="9">
        <f t="shared" si="15"/>
        <v>54</v>
      </c>
      <c r="O16" s="9">
        <f t="shared" si="15"/>
        <v>72</v>
      </c>
      <c r="P16" s="9">
        <f t="shared" si="15"/>
        <v>90</v>
      </c>
      <c r="Q16" s="9">
        <f t="shared" si="15"/>
        <v>108</v>
      </c>
      <c r="R16" s="9">
        <f t="shared" si="15"/>
        <v>126</v>
      </c>
      <c r="S16" s="9">
        <f t="shared" si="15"/>
        <v>144</v>
      </c>
      <c r="T16" s="9">
        <f t="shared" si="15"/>
        <v>162</v>
      </c>
      <c r="U16" s="9">
        <f t="shared" si="15"/>
        <v>180</v>
      </c>
      <c r="V16" s="9">
        <f t="shared" si="7"/>
        <v>198</v>
      </c>
      <c r="W16" s="9">
        <f t="shared" si="7"/>
        <v>216</v>
      </c>
      <c r="X16" s="9">
        <f t="shared" si="7"/>
        <v>234</v>
      </c>
      <c r="Y16" s="9">
        <f t="shared" si="1"/>
        <v>252</v>
      </c>
      <c r="Z16" s="9">
        <f t="shared" si="1"/>
        <v>270</v>
      </c>
      <c r="AA16" s="9">
        <f t="shared" si="1"/>
        <v>288</v>
      </c>
      <c r="AB16" s="9">
        <f t="shared" si="1"/>
        <v>306</v>
      </c>
      <c r="AC16" s="9">
        <f t="shared" si="1"/>
        <v>324</v>
      </c>
      <c r="AD16" s="9">
        <f t="shared" si="1"/>
        <v>342</v>
      </c>
      <c r="AE16" s="9">
        <f t="shared" si="1"/>
        <v>360</v>
      </c>
      <c r="AF16" s="9">
        <f t="shared" si="1"/>
        <v>378</v>
      </c>
      <c r="AG16" s="9">
        <f t="shared" si="1"/>
        <v>396</v>
      </c>
      <c r="AH16" s="9">
        <f t="shared" si="1"/>
        <v>414</v>
      </c>
      <c r="AI16" s="9">
        <f t="shared" si="1"/>
        <v>432</v>
      </c>
      <c r="AJ16" s="9">
        <f t="shared" si="1"/>
        <v>450</v>
      </c>
      <c r="AK16" s="13">
        <f t="shared" si="1"/>
        <v>468</v>
      </c>
      <c r="AL16" s="114"/>
    </row>
    <row r="17" spans="1:38" ht="19.5" customHeight="1">
      <c r="A17" s="5"/>
      <c r="C17" s="104">
        <v>8</v>
      </c>
      <c r="D17" s="9">
        <f t="shared" si="3"/>
        <v>144</v>
      </c>
      <c r="E17" s="9">
        <f t="shared" si="10"/>
        <v>126</v>
      </c>
      <c r="F17" s="9">
        <f t="shared" si="11"/>
        <v>108</v>
      </c>
      <c r="G17" s="9">
        <f t="shared" si="12"/>
        <v>90</v>
      </c>
      <c r="H17" s="9">
        <f t="shared" si="13"/>
        <v>72</v>
      </c>
      <c r="I17" s="9">
        <f t="shared" si="14"/>
        <v>54</v>
      </c>
      <c r="J17" s="9">
        <f aca="true" t="shared" si="16" ref="J17:J26">J16+$U$7</f>
        <v>36</v>
      </c>
      <c r="K17" s="9">
        <f>L17</f>
        <v>18</v>
      </c>
      <c r="L17" s="115">
        <f>U7</f>
        <v>18</v>
      </c>
      <c r="M17" s="9">
        <f>M18</f>
        <v>18</v>
      </c>
      <c r="N17" s="9">
        <f aca="true" t="shared" si="17" ref="N17:U17">M17+$U$7</f>
        <v>36</v>
      </c>
      <c r="O17" s="9">
        <f t="shared" si="17"/>
        <v>54</v>
      </c>
      <c r="P17" s="9">
        <f t="shared" si="17"/>
        <v>72</v>
      </c>
      <c r="Q17" s="9">
        <f t="shared" si="17"/>
        <v>90</v>
      </c>
      <c r="R17" s="9">
        <f t="shared" si="17"/>
        <v>108</v>
      </c>
      <c r="S17" s="9">
        <f t="shared" si="17"/>
        <v>126</v>
      </c>
      <c r="T17" s="9">
        <f t="shared" si="17"/>
        <v>144</v>
      </c>
      <c r="U17" s="9">
        <f t="shared" si="17"/>
        <v>162</v>
      </c>
      <c r="V17" s="9">
        <f t="shared" si="7"/>
        <v>180</v>
      </c>
      <c r="W17" s="9">
        <f t="shared" si="7"/>
        <v>198</v>
      </c>
      <c r="X17" s="9">
        <f t="shared" si="7"/>
        <v>216</v>
      </c>
      <c r="Y17" s="9">
        <f t="shared" si="1"/>
        <v>234</v>
      </c>
      <c r="Z17" s="9">
        <f t="shared" si="1"/>
        <v>252</v>
      </c>
      <c r="AA17" s="9">
        <f t="shared" si="1"/>
        <v>270</v>
      </c>
      <c r="AB17" s="9">
        <f t="shared" si="1"/>
        <v>288</v>
      </c>
      <c r="AC17" s="9">
        <f t="shared" si="1"/>
        <v>306</v>
      </c>
      <c r="AD17" s="9">
        <f t="shared" si="1"/>
        <v>324</v>
      </c>
      <c r="AE17" s="9">
        <f t="shared" si="1"/>
        <v>342</v>
      </c>
      <c r="AF17" s="9">
        <f t="shared" si="1"/>
        <v>360</v>
      </c>
      <c r="AG17" s="9">
        <f t="shared" si="1"/>
        <v>378</v>
      </c>
      <c r="AH17" s="9">
        <f t="shared" si="1"/>
        <v>396</v>
      </c>
      <c r="AI17" s="9">
        <f t="shared" si="1"/>
        <v>414</v>
      </c>
      <c r="AJ17" s="9">
        <f t="shared" si="1"/>
        <v>432</v>
      </c>
      <c r="AK17" s="13">
        <f t="shared" si="1"/>
        <v>450</v>
      </c>
      <c r="AL17" s="114"/>
    </row>
    <row r="18" spans="1:38" ht="19.5" customHeight="1">
      <c r="A18" s="5"/>
      <c r="C18" s="104">
        <v>9</v>
      </c>
      <c r="D18" s="9">
        <f t="shared" si="3"/>
        <v>162</v>
      </c>
      <c r="E18" s="9">
        <f t="shared" si="10"/>
        <v>144</v>
      </c>
      <c r="F18" s="9">
        <f t="shared" si="11"/>
        <v>126</v>
      </c>
      <c r="G18" s="9">
        <f t="shared" si="12"/>
        <v>108</v>
      </c>
      <c r="H18" s="9">
        <f t="shared" si="13"/>
        <v>90</v>
      </c>
      <c r="I18" s="9">
        <f t="shared" si="14"/>
        <v>72</v>
      </c>
      <c r="J18" s="9">
        <f t="shared" si="16"/>
        <v>54</v>
      </c>
      <c r="K18" s="9">
        <f aca="true" t="shared" si="18" ref="K18:K26">K17+$U$7</f>
        <v>36</v>
      </c>
      <c r="L18" s="9">
        <f>M18</f>
        <v>18</v>
      </c>
      <c r="M18" s="115">
        <f>U7</f>
        <v>18</v>
      </c>
      <c r="N18" s="9">
        <f>N19</f>
        <v>18</v>
      </c>
      <c r="O18" s="9">
        <f aca="true" t="shared" si="19" ref="O18:U18">N18+$U$7</f>
        <v>36</v>
      </c>
      <c r="P18" s="9">
        <f t="shared" si="19"/>
        <v>54</v>
      </c>
      <c r="Q18" s="9">
        <f t="shared" si="19"/>
        <v>72</v>
      </c>
      <c r="R18" s="9">
        <f t="shared" si="19"/>
        <v>90</v>
      </c>
      <c r="S18" s="9">
        <f t="shared" si="19"/>
        <v>108</v>
      </c>
      <c r="T18" s="9">
        <f t="shared" si="19"/>
        <v>126</v>
      </c>
      <c r="U18" s="9">
        <f t="shared" si="19"/>
        <v>144</v>
      </c>
      <c r="V18" s="9">
        <f t="shared" si="7"/>
        <v>162</v>
      </c>
      <c r="W18" s="9">
        <f t="shared" si="7"/>
        <v>180</v>
      </c>
      <c r="X18" s="9">
        <f t="shared" si="7"/>
        <v>198</v>
      </c>
      <c r="Y18" s="9">
        <f t="shared" si="1"/>
        <v>216</v>
      </c>
      <c r="Z18" s="9">
        <f t="shared" si="1"/>
        <v>234</v>
      </c>
      <c r="AA18" s="9">
        <f t="shared" si="1"/>
        <v>252</v>
      </c>
      <c r="AB18" s="9">
        <f t="shared" si="1"/>
        <v>270</v>
      </c>
      <c r="AC18" s="9">
        <f t="shared" si="1"/>
        <v>288</v>
      </c>
      <c r="AD18" s="9">
        <f t="shared" si="1"/>
        <v>306</v>
      </c>
      <c r="AE18" s="9">
        <f t="shared" si="1"/>
        <v>324</v>
      </c>
      <c r="AF18" s="9">
        <f t="shared" si="1"/>
        <v>342</v>
      </c>
      <c r="AG18" s="9">
        <f t="shared" si="1"/>
        <v>360</v>
      </c>
      <c r="AH18" s="9">
        <f t="shared" si="1"/>
        <v>378</v>
      </c>
      <c r="AI18" s="9">
        <f t="shared" si="1"/>
        <v>396</v>
      </c>
      <c r="AJ18" s="9">
        <f t="shared" si="1"/>
        <v>414</v>
      </c>
      <c r="AK18" s="13">
        <f t="shared" si="1"/>
        <v>432</v>
      </c>
      <c r="AL18" s="114"/>
    </row>
    <row r="19" spans="1:38" ht="19.5" customHeight="1">
      <c r="A19" s="5"/>
      <c r="C19" s="104">
        <v>10</v>
      </c>
      <c r="D19" s="9">
        <f t="shared" si="3"/>
        <v>180</v>
      </c>
      <c r="E19" s="9">
        <f t="shared" si="10"/>
        <v>162</v>
      </c>
      <c r="F19" s="9">
        <f t="shared" si="11"/>
        <v>144</v>
      </c>
      <c r="G19" s="9">
        <f t="shared" si="12"/>
        <v>126</v>
      </c>
      <c r="H19" s="9">
        <f t="shared" si="13"/>
        <v>108</v>
      </c>
      <c r="I19" s="9">
        <f t="shared" si="14"/>
        <v>90</v>
      </c>
      <c r="J19" s="9">
        <f t="shared" si="16"/>
        <v>72</v>
      </c>
      <c r="K19" s="9">
        <f t="shared" si="18"/>
        <v>54</v>
      </c>
      <c r="L19" s="9">
        <f aca="true" t="shared" si="20" ref="L19:L26">L18+$U$7</f>
        <v>36</v>
      </c>
      <c r="M19" s="9">
        <f>N19</f>
        <v>18</v>
      </c>
      <c r="N19" s="115">
        <f>U7</f>
        <v>18</v>
      </c>
      <c r="O19" s="9">
        <f>O20</f>
        <v>18</v>
      </c>
      <c r="P19" s="9">
        <f aca="true" t="shared" si="21" ref="P19:U19">O19+$U$7</f>
        <v>36</v>
      </c>
      <c r="Q19" s="9">
        <f t="shared" si="21"/>
        <v>54</v>
      </c>
      <c r="R19" s="9">
        <f t="shared" si="21"/>
        <v>72</v>
      </c>
      <c r="S19" s="9">
        <f t="shared" si="21"/>
        <v>90</v>
      </c>
      <c r="T19" s="9">
        <f t="shared" si="21"/>
        <v>108</v>
      </c>
      <c r="U19" s="9">
        <f t="shared" si="21"/>
        <v>126</v>
      </c>
      <c r="V19" s="9">
        <f t="shared" si="7"/>
        <v>144</v>
      </c>
      <c r="W19" s="9">
        <f t="shared" si="7"/>
        <v>162</v>
      </c>
      <c r="X19" s="9">
        <f t="shared" si="7"/>
        <v>180</v>
      </c>
      <c r="Y19" s="9">
        <f aca="true" t="shared" si="22" ref="Y19:AK28">X19+$U$7</f>
        <v>198</v>
      </c>
      <c r="Z19" s="9">
        <f t="shared" si="22"/>
        <v>216</v>
      </c>
      <c r="AA19" s="9">
        <f t="shared" si="22"/>
        <v>234</v>
      </c>
      <c r="AB19" s="9">
        <f t="shared" si="22"/>
        <v>252</v>
      </c>
      <c r="AC19" s="9">
        <f t="shared" si="22"/>
        <v>270</v>
      </c>
      <c r="AD19" s="9">
        <f t="shared" si="22"/>
        <v>288</v>
      </c>
      <c r="AE19" s="9">
        <f t="shared" si="22"/>
        <v>306</v>
      </c>
      <c r="AF19" s="9">
        <f t="shared" si="22"/>
        <v>324</v>
      </c>
      <c r="AG19" s="9">
        <f t="shared" si="22"/>
        <v>342</v>
      </c>
      <c r="AH19" s="9">
        <f t="shared" si="22"/>
        <v>360</v>
      </c>
      <c r="AI19" s="9">
        <f t="shared" si="22"/>
        <v>378</v>
      </c>
      <c r="AJ19" s="9">
        <f t="shared" si="22"/>
        <v>396</v>
      </c>
      <c r="AK19" s="13">
        <f t="shared" si="22"/>
        <v>414</v>
      </c>
      <c r="AL19" s="114"/>
    </row>
    <row r="20" spans="1:38" ht="19.5" customHeight="1">
      <c r="A20" s="5"/>
      <c r="C20" s="104">
        <v>11</v>
      </c>
      <c r="D20" s="9">
        <f t="shared" si="3"/>
        <v>198</v>
      </c>
      <c r="E20" s="9">
        <f t="shared" si="10"/>
        <v>180</v>
      </c>
      <c r="F20" s="9">
        <f t="shared" si="11"/>
        <v>162</v>
      </c>
      <c r="G20" s="9">
        <f t="shared" si="12"/>
        <v>144</v>
      </c>
      <c r="H20" s="9">
        <f t="shared" si="13"/>
        <v>126</v>
      </c>
      <c r="I20" s="9">
        <f t="shared" si="14"/>
        <v>108</v>
      </c>
      <c r="J20" s="9">
        <f t="shared" si="16"/>
        <v>90</v>
      </c>
      <c r="K20" s="9">
        <f t="shared" si="18"/>
        <v>72</v>
      </c>
      <c r="L20" s="9">
        <f t="shared" si="20"/>
        <v>54</v>
      </c>
      <c r="M20" s="9">
        <f aca="true" t="shared" si="23" ref="M20:M26">M19+$U$7</f>
        <v>36</v>
      </c>
      <c r="N20" s="9">
        <f>O20</f>
        <v>18</v>
      </c>
      <c r="O20" s="115">
        <f>U7</f>
        <v>18</v>
      </c>
      <c r="P20" s="9">
        <f>P21</f>
        <v>18</v>
      </c>
      <c r="Q20" s="9">
        <f>P20+$U$7</f>
        <v>36</v>
      </c>
      <c r="R20" s="9">
        <f>Q20+$U$7</f>
        <v>54</v>
      </c>
      <c r="S20" s="9">
        <f>R20+$U$7</f>
        <v>72</v>
      </c>
      <c r="T20" s="9">
        <f>S20+$U$7</f>
        <v>90</v>
      </c>
      <c r="U20" s="9">
        <f>T20+$U$7</f>
        <v>108</v>
      </c>
      <c r="V20" s="9">
        <f t="shared" si="7"/>
        <v>126</v>
      </c>
      <c r="W20" s="9">
        <f t="shared" si="7"/>
        <v>144</v>
      </c>
      <c r="X20" s="9">
        <f t="shared" si="7"/>
        <v>162</v>
      </c>
      <c r="Y20" s="9">
        <f t="shared" si="22"/>
        <v>180</v>
      </c>
      <c r="Z20" s="9">
        <f t="shared" si="22"/>
        <v>198</v>
      </c>
      <c r="AA20" s="9">
        <f t="shared" si="22"/>
        <v>216</v>
      </c>
      <c r="AB20" s="9">
        <f t="shared" si="22"/>
        <v>234</v>
      </c>
      <c r="AC20" s="9">
        <f t="shared" si="22"/>
        <v>252</v>
      </c>
      <c r="AD20" s="9">
        <f t="shared" si="22"/>
        <v>270</v>
      </c>
      <c r="AE20" s="9">
        <f t="shared" si="22"/>
        <v>288</v>
      </c>
      <c r="AF20" s="9">
        <f t="shared" si="22"/>
        <v>306</v>
      </c>
      <c r="AG20" s="9">
        <f t="shared" si="22"/>
        <v>324</v>
      </c>
      <c r="AH20" s="9">
        <f t="shared" si="22"/>
        <v>342</v>
      </c>
      <c r="AI20" s="9">
        <f t="shared" si="22"/>
        <v>360</v>
      </c>
      <c r="AJ20" s="9">
        <f t="shared" si="22"/>
        <v>378</v>
      </c>
      <c r="AK20" s="13">
        <f t="shared" si="22"/>
        <v>396</v>
      </c>
      <c r="AL20" s="114"/>
    </row>
    <row r="21" spans="1:38" ht="19.5" customHeight="1">
      <c r="A21" s="5"/>
      <c r="C21" s="104">
        <v>12</v>
      </c>
      <c r="D21" s="9">
        <f t="shared" si="3"/>
        <v>216</v>
      </c>
      <c r="E21" s="9">
        <f t="shared" si="10"/>
        <v>198</v>
      </c>
      <c r="F21" s="9">
        <f t="shared" si="11"/>
        <v>180</v>
      </c>
      <c r="G21" s="9">
        <f t="shared" si="12"/>
        <v>162</v>
      </c>
      <c r="H21" s="9">
        <f t="shared" si="13"/>
        <v>144</v>
      </c>
      <c r="I21" s="9">
        <f t="shared" si="14"/>
        <v>126</v>
      </c>
      <c r="J21" s="9">
        <f t="shared" si="16"/>
        <v>108</v>
      </c>
      <c r="K21" s="9">
        <f t="shared" si="18"/>
        <v>90</v>
      </c>
      <c r="L21" s="9">
        <f t="shared" si="20"/>
        <v>72</v>
      </c>
      <c r="M21" s="9">
        <f t="shared" si="23"/>
        <v>54</v>
      </c>
      <c r="N21" s="9">
        <f aca="true" t="shared" si="24" ref="N21:N26">N20+$U$7</f>
        <v>36</v>
      </c>
      <c r="O21" s="9">
        <f>P21</f>
        <v>18</v>
      </c>
      <c r="P21" s="115">
        <f>U7</f>
        <v>18</v>
      </c>
      <c r="Q21" s="9">
        <f>Q22</f>
        <v>18</v>
      </c>
      <c r="R21" s="9">
        <f>Q21+$U$7</f>
        <v>36</v>
      </c>
      <c r="S21" s="9">
        <f>R21+$U$7</f>
        <v>54</v>
      </c>
      <c r="T21" s="9">
        <f>S21+$U$7</f>
        <v>72</v>
      </c>
      <c r="U21" s="9">
        <f>T21+$U$7</f>
        <v>90</v>
      </c>
      <c r="V21" s="9">
        <f t="shared" si="7"/>
        <v>108</v>
      </c>
      <c r="W21" s="9">
        <f t="shared" si="7"/>
        <v>126</v>
      </c>
      <c r="X21" s="9">
        <f t="shared" si="7"/>
        <v>144</v>
      </c>
      <c r="Y21" s="9">
        <f t="shared" si="22"/>
        <v>162</v>
      </c>
      <c r="Z21" s="9">
        <f t="shared" si="22"/>
        <v>180</v>
      </c>
      <c r="AA21" s="9">
        <f t="shared" si="22"/>
        <v>198</v>
      </c>
      <c r="AB21" s="9">
        <f t="shared" si="22"/>
        <v>216</v>
      </c>
      <c r="AC21" s="9">
        <f t="shared" si="22"/>
        <v>234</v>
      </c>
      <c r="AD21" s="9">
        <f t="shared" si="22"/>
        <v>252</v>
      </c>
      <c r="AE21" s="9">
        <f t="shared" si="22"/>
        <v>270</v>
      </c>
      <c r="AF21" s="9">
        <f t="shared" si="22"/>
        <v>288</v>
      </c>
      <c r="AG21" s="9">
        <f t="shared" si="22"/>
        <v>306</v>
      </c>
      <c r="AH21" s="9">
        <f t="shared" si="22"/>
        <v>324</v>
      </c>
      <c r="AI21" s="9">
        <f t="shared" si="22"/>
        <v>342</v>
      </c>
      <c r="AJ21" s="9">
        <f t="shared" si="22"/>
        <v>360</v>
      </c>
      <c r="AK21" s="13">
        <f t="shared" si="22"/>
        <v>378</v>
      </c>
      <c r="AL21" s="114"/>
    </row>
    <row r="22" spans="1:38" ht="19.5" customHeight="1">
      <c r="A22" s="5"/>
      <c r="C22" s="104">
        <v>13</v>
      </c>
      <c r="D22" s="9">
        <f t="shared" si="3"/>
        <v>234</v>
      </c>
      <c r="E22" s="9">
        <f t="shared" si="10"/>
        <v>216</v>
      </c>
      <c r="F22" s="9">
        <f t="shared" si="11"/>
        <v>198</v>
      </c>
      <c r="G22" s="9">
        <f t="shared" si="12"/>
        <v>180</v>
      </c>
      <c r="H22" s="9">
        <f t="shared" si="13"/>
        <v>162</v>
      </c>
      <c r="I22" s="9">
        <f t="shared" si="14"/>
        <v>144</v>
      </c>
      <c r="J22" s="9">
        <f t="shared" si="16"/>
        <v>126</v>
      </c>
      <c r="K22" s="9">
        <f t="shared" si="18"/>
        <v>108</v>
      </c>
      <c r="L22" s="9">
        <f t="shared" si="20"/>
        <v>90</v>
      </c>
      <c r="M22" s="9">
        <f t="shared" si="23"/>
        <v>72</v>
      </c>
      <c r="N22" s="9">
        <f t="shared" si="24"/>
        <v>54</v>
      </c>
      <c r="O22" s="9">
        <f aca="true" t="shared" si="25" ref="O22:O29">O21+$U$7</f>
        <v>36</v>
      </c>
      <c r="P22" s="9">
        <f>Q22</f>
        <v>18</v>
      </c>
      <c r="Q22" s="115">
        <f>U7</f>
        <v>18</v>
      </c>
      <c r="R22" s="9">
        <f>R23</f>
        <v>18</v>
      </c>
      <c r="S22" s="9">
        <f>R22+$U$7</f>
        <v>36</v>
      </c>
      <c r="T22" s="9">
        <f>S22+$U$7</f>
        <v>54</v>
      </c>
      <c r="U22" s="9">
        <f>T22+$U$7</f>
        <v>72</v>
      </c>
      <c r="V22" s="9">
        <f t="shared" si="7"/>
        <v>90</v>
      </c>
      <c r="W22" s="9">
        <f t="shared" si="7"/>
        <v>108</v>
      </c>
      <c r="X22" s="9">
        <f t="shared" si="7"/>
        <v>126</v>
      </c>
      <c r="Y22" s="9">
        <f t="shared" si="22"/>
        <v>144</v>
      </c>
      <c r="Z22" s="9">
        <f t="shared" si="22"/>
        <v>162</v>
      </c>
      <c r="AA22" s="9">
        <f t="shared" si="22"/>
        <v>180</v>
      </c>
      <c r="AB22" s="9">
        <f t="shared" si="22"/>
        <v>198</v>
      </c>
      <c r="AC22" s="9">
        <f t="shared" si="22"/>
        <v>216</v>
      </c>
      <c r="AD22" s="9">
        <f t="shared" si="22"/>
        <v>234</v>
      </c>
      <c r="AE22" s="9">
        <f t="shared" si="22"/>
        <v>252</v>
      </c>
      <c r="AF22" s="9">
        <f t="shared" si="22"/>
        <v>270</v>
      </c>
      <c r="AG22" s="9">
        <f t="shared" si="22"/>
        <v>288</v>
      </c>
      <c r="AH22" s="9">
        <f t="shared" si="22"/>
        <v>306</v>
      </c>
      <c r="AI22" s="9">
        <f t="shared" si="22"/>
        <v>324</v>
      </c>
      <c r="AJ22" s="9">
        <f t="shared" si="22"/>
        <v>342</v>
      </c>
      <c r="AK22" s="13">
        <f t="shared" si="22"/>
        <v>360</v>
      </c>
      <c r="AL22" s="114"/>
    </row>
    <row r="23" spans="1:38" ht="19.5" customHeight="1">
      <c r="A23" s="5"/>
      <c r="C23" s="104">
        <v>14</v>
      </c>
      <c r="D23" s="9">
        <f t="shared" si="3"/>
        <v>252</v>
      </c>
      <c r="E23" s="9">
        <f t="shared" si="10"/>
        <v>234</v>
      </c>
      <c r="F23" s="9">
        <f t="shared" si="11"/>
        <v>216</v>
      </c>
      <c r="G23" s="9">
        <f t="shared" si="12"/>
        <v>198</v>
      </c>
      <c r="H23" s="9">
        <f t="shared" si="13"/>
        <v>180</v>
      </c>
      <c r="I23" s="9">
        <f t="shared" si="14"/>
        <v>162</v>
      </c>
      <c r="J23" s="9">
        <f t="shared" si="16"/>
        <v>144</v>
      </c>
      <c r="K23" s="9">
        <f t="shared" si="18"/>
        <v>126</v>
      </c>
      <c r="L23" s="9">
        <f t="shared" si="20"/>
        <v>108</v>
      </c>
      <c r="M23" s="9">
        <f t="shared" si="23"/>
        <v>90</v>
      </c>
      <c r="N23" s="9">
        <f t="shared" si="24"/>
        <v>72</v>
      </c>
      <c r="O23" s="9">
        <f t="shared" si="25"/>
        <v>54</v>
      </c>
      <c r="P23" s="9">
        <f aca="true" t="shared" si="26" ref="P23:P29">P22+$U$7</f>
        <v>36</v>
      </c>
      <c r="Q23" s="9">
        <f>R23</f>
        <v>18</v>
      </c>
      <c r="R23" s="115">
        <f>U7</f>
        <v>18</v>
      </c>
      <c r="S23" s="9">
        <f>S24</f>
        <v>18</v>
      </c>
      <c r="T23" s="9">
        <f>S23+$U$7</f>
        <v>36</v>
      </c>
      <c r="U23" s="9">
        <f>T23+$U$7</f>
        <v>54</v>
      </c>
      <c r="V23" s="9">
        <f t="shared" si="7"/>
        <v>72</v>
      </c>
      <c r="W23" s="9">
        <f t="shared" si="7"/>
        <v>90</v>
      </c>
      <c r="X23" s="9">
        <f t="shared" si="7"/>
        <v>108</v>
      </c>
      <c r="Y23" s="9">
        <f t="shared" si="22"/>
        <v>126</v>
      </c>
      <c r="Z23" s="9">
        <f t="shared" si="22"/>
        <v>144</v>
      </c>
      <c r="AA23" s="9">
        <f t="shared" si="22"/>
        <v>162</v>
      </c>
      <c r="AB23" s="9">
        <f t="shared" si="22"/>
        <v>180</v>
      </c>
      <c r="AC23" s="9">
        <f t="shared" si="22"/>
        <v>198</v>
      </c>
      <c r="AD23" s="9">
        <f t="shared" si="22"/>
        <v>216</v>
      </c>
      <c r="AE23" s="9">
        <f t="shared" si="22"/>
        <v>234</v>
      </c>
      <c r="AF23" s="9">
        <f t="shared" si="22"/>
        <v>252</v>
      </c>
      <c r="AG23" s="9">
        <f t="shared" si="22"/>
        <v>270</v>
      </c>
      <c r="AH23" s="9">
        <f t="shared" si="22"/>
        <v>288</v>
      </c>
      <c r="AI23" s="9">
        <f t="shared" si="22"/>
        <v>306</v>
      </c>
      <c r="AJ23" s="9">
        <f t="shared" si="22"/>
        <v>324</v>
      </c>
      <c r="AK23" s="13">
        <f t="shared" si="22"/>
        <v>342</v>
      </c>
      <c r="AL23" s="114"/>
    </row>
    <row r="24" spans="1:38" ht="19.5" customHeight="1">
      <c r="A24" s="5"/>
      <c r="C24" s="104">
        <v>15</v>
      </c>
      <c r="D24" s="9">
        <f t="shared" si="3"/>
        <v>270</v>
      </c>
      <c r="E24" s="9">
        <f t="shared" si="10"/>
        <v>252</v>
      </c>
      <c r="F24" s="9">
        <f t="shared" si="11"/>
        <v>234</v>
      </c>
      <c r="G24" s="9">
        <f t="shared" si="12"/>
        <v>216</v>
      </c>
      <c r="H24" s="9">
        <f t="shared" si="13"/>
        <v>198</v>
      </c>
      <c r="I24" s="9">
        <f t="shared" si="14"/>
        <v>180</v>
      </c>
      <c r="J24" s="9">
        <f t="shared" si="16"/>
        <v>162</v>
      </c>
      <c r="K24" s="9">
        <f t="shared" si="18"/>
        <v>144</v>
      </c>
      <c r="L24" s="9">
        <f t="shared" si="20"/>
        <v>126</v>
      </c>
      <c r="M24" s="9">
        <f t="shared" si="23"/>
        <v>108</v>
      </c>
      <c r="N24" s="9">
        <f t="shared" si="24"/>
        <v>90</v>
      </c>
      <c r="O24" s="9">
        <f t="shared" si="25"/>
        <v>72</v>
      </c>
      <c r="P24" s="9">
        <f t="shared" si="26"/>
        <v>54</v>
      </c>
      <c r="Q24" s="9">
        <f aca="true" t="shared" si="27" ref="Q24:Q29">Q23+$U$7</f>
        <v>36</v>
      </c>
      <c r="R24" s="9">
        <f>S24</f>
        <v>18</v>
      </c>
      <c r="S24" s="115">
        <f>U7</f>
        <v>18</v>
      </c>
      <c r="T24" s="9">
        <f>T25</f>
        <v>18</v>
      </c>
      <c r="U24" s="9">
        <f>T24+$U$7</f>
        <v>36</v>
      </c>
      <c r="V24" s="9">
        <f t="shared" si="7"/>
        <v>54</v>
      </c>
      <c r="W24" s="9">
        <f t="shared" si="7"/>
        <v>72</v>
      </c>
      <c r="X24" s="9">
        <f t="shared" si="7"/>
        <v>90</v>
      </c>
      <c r="Y24" s="9">
        <f t="shared" si="22"/>
        <v>108</v>
      </c>
      <c r="Z24" s="9">
        <f t="shared" si="22"/>
        <v>126</v>
      </c>
      <c r="AA24" s="9">
        <f t="shared" si="22"/>
        <v>144</v>
      </c>
      <c r="AB24" s="9">
        <f t="shared" si="22"/>
        <v>162</v>
      </c>
      <c r="AC24" s="9">
        <f t="shared" si="22"/>
        <v>180</v>
      </c>
      <c r="AD24" s="9">
        <f t="shared" si="22"/>
        <v>198</v>
      </c>
      <c r="AE24" s="9">
        <f t="shared" si="22"/>
        <v>216</v>
      </c>
      <c r="AF24" s="9">
        <f t="shared" si="22"/>
        <v>234</v>
      </c>
      <c r="AG24" s="9">
        <f t="shared" si="22"/>
        <v>252</v>
      </c>
      <c r="AH24" s="9">
        <f t="shared" si="22"/>
        <v>270</v>
      </c>
      <c r="AI24" s="9">
        <f t="shared" si="22"/>
        <v>288</v>
      </c>
      <c r="AJ24" s="9">
        <f t="shared" si="22"/>
        <v>306</v>
      </c>
      <c r="AK24" s="13">
        <f t="shared" si="22"/>
        <v>324</v>
      </c>
      <c r="AL24" s="114"/>
    </row>
    <row r="25" spans="1:38" ht="19.5" customHeight="1">
      <c r="A25" s="5"/>
      <c r="C25" s="104">
        <v>16</v>
      </c>
      <c r="D25" s="9">
        <f t="shared" si="3"/>
        <v>288</v>
      </c>
      <c r="E25" s="9">
        <f t="shared" si="10"/>
        <v>270</v>
      </c>
      <c r="F25" s="9">
        <f t="shared" si="11"/>
        <v>252</v>
      </c>
      <c r="G25" s="9">
        <f t="shared" si="12"/>
        <v>234</v>
      </c>
      <c r="H25" s="9">
        <f t="shared" si="13"/>
        <v>216</v>
      </c>
      <c r="I25" s="9">
        <f t="shared" si="14"/>
        <v>198</v>
      </c>
      <c r="J25" s="9">
        <f t="shared" si="16"/>
        <v>180</v>
      </c>
      <c r="K25" s="9">
        <f t="shared" si="18"/>
        <v>162</v>
      </c>
      <c r="L25" s="9">
        <f t="shared" si="20"/>
        <v>144</v>
      </c>
      <c r="M25" s="9">
        <f t="shared" si="23"/>
        <v>126</v>
      </c>
      <c r="N25" s="9">
        <f t="shared" si="24"/>
        <v>108</v>
      </c>
      <c r="O25" s="9">
        <f t="shared" si="25"/>
        <v>90</v>
      </c>
      <c r="P25" s="9">
        <f t="shared" si="26"/>
        <v>72</v>
      </c>
      <c r="Q25" s="9">
        <f t="shared" si="27"/>
        <v>54</v>
      </c>
      <c r="R25" s="9">
        <f aca="true" t="shared" si="28" ref="R25:R42">R24+$U$7</f>
        <v>36</v>
      </c>
      <c r="S25" s="9">
        <f>T25</f>
        <v>18</v>
      </c>
      <c r="T25" s="115">
        <f>U7</f>
        <v>18</v>
      </c>
      <c r="U25" s="9">
        <f>U26</f>
        <v>18</v>
      </c>
      <c r="V25" s="9">
        <f t="shared" si="7"/>
        <v>36</v>
      </c>
      <c r="W25" s="9">
        <f t="shared" si="7"/>
        <v>54</v>
      </c>
      <c r="X25" s="9">
        <f t="shared" si="7"/>
        <v>72</v>
      </c>
      <c r="Y25" s="9">
        <f t="shared" si="22"/>
        <v>90</v>
      </c>
      <c r="Z25" s="9">
        <f t="shared" si="22"/>
        <v>108</v>
      </c>
      <c r="AA25" s="9">
        <f t="shared" si="22"/>
        <v>126</v>
      </c>
      <c r="AB25" s="9">
        <f t="shared" si="22"/>
        <v>144</v>
      </c>
      <c r="AC25" s="9">
        <f t="shared" si="22"/>
        <v>162</v>
      </c>
      <c r="AD25" s="9">
        <f t="shared" si="22"/>
        <v>180</v>
      </c>
      <c r="AE25" s="9">
        <f t="shared" si="22"/>
        <v>198</v>
      </c>
      <c r="AF25" s="9">
        <f t="shared" si="22"/>
        <v>216</v>
      </c>
      <c r="AG25" s="9">
        <f t="shared" si="22"/>
        <v>234</v>
      </c>
      <c r="AH25" s="9">
        <f t="shared" si="22"/>
        <v>252</v>
      </c>
      <c r="AI25" s="9">
        <f t="shared" si="22"/>
        <v>270</v>
      </c>
      <c r="AJ25" s="9">
        <f t="shared" si="22"/>
        <v>288</v>
      </c>
      <c r="AK25" s="13">
        <f t="shared" si="22"/>
        <v>306</v>
      </c>
      <c r="AL25" s="114"/>
    </row>
    <row r="26" spans="1:38" ht="19.5" customHeight="1">
      <c r="A26" s="5"/>
      <c r="C26" s="104">
        <v>17</v>
      </c>
      <c r="D26" s="9">
        <f t="shared" si="3"/>
        <v>306</v>
      </c>
      <c r="E26" s="9">
        <f t="shared" si="10"/>
        <v>288</v>
      </c>
      <c r="F26" s="9">
        <f t="shared" si="11"/>
        <v>270</v>
      </c>
      <c r="G26" s="9">
        <f t="shared" si="12"/>
        <v>252</v>
      </c>
      <c r="H26" s="9">
        <f t="shared" si="13"/>
        <v>234</v>
      </c>
      <c r="I26" s="9">
        <f t="shared" si="14"/>
        <v>216</v>
      </c>
      <c r="J26" s="9">
        <f t="shared" si="16"/>
        <v>198</v>
      </c>
      <c r="K26" s="9">
        <f t="shared" si="18"/>
        <v>180</v>
      </c>
      <c r="L26" s="9">
        <f t="shared" si="20"/>
        <v>162</v>
      </c>
      <c r="M26" s="9">
        <f t="shared" si="23"/>
        <v>144</v>
      </c>
      <c r="N26" s="9">
        <f t="shared" si="24"/>
        <v>126</v>
      </c>
      <c r="O26" s="9">
        <f t="shared" si="25"/>
        <v>108</v>
      </c>
      <c r="P26" s="9">
        <f t="shared" si="26"/>
        <v>90</v>
      </c>
      <c r="Q26" s="9">
        <f t="shared" si="27"/>
        <v>72</v>
      </c>
      <c r="R26" s="9">
        <f t="shared" si="28"/>
        <v>54</v>
      </c>
      <c r="S26" s="9">
        <f aca="true" t="shared" si="29" ref="S26:S42">S25+$U$7</f>
        <v>36</v>
      </c>
      <c r="T26" s="9">
        <f>U26</f>
        <v>18</v>
      </c>
      <c r="U26" s="115">
        <f>U7</f>
        <v>18</v>
      </c>
      <c r="V26" s="9">
        <f>V27</f>
        <v>18</v>
      </c>
      <c r="W26" s="9">
        <f>V26+$U$7</f>
        <v>36</v>
      </c>
      <c r="X26" s="9">
        <f>W26+$U$7</f>
        <v>54</v>
      </c>
      <c r="Y26" s="9">
        <f t="shared" si="22"/>
        <v>72</v>
      </c>
      <c r="Z26" s="9">
        <f t="shared" si="22"/>
        <v>90</v>
      </c>
      <c r="AA26" s="9">
        <f t="shared" si="22"/>
        <v>108</v>
      </c>
      <c r="AB26" s="9">
        <f t="shared" si="22"/>
        <v>126</v>
      </c>
      <c r="AC26" s="9">
        <f t="shared" si="22"/>
        <v>144</v>
      </c>
      <c r="AD26" s="9">
        <f t="shared" si="22"/>
        <v>162</v>
      </c>
      <c r="AE26" s="9">
        <f t="shared" si="22"/>
        <v>180</v>
      </c>
      <c r="AF26" s="9">
        <f t="shared" si="22"/>
        <v>198</v>
      </c>
      <c r="AG26" s="9">
        <f t="shared" si="22"/>
        <v>216</v>
      </c>
      <c r="AH26" s="9">
        <f t="shared" si="22"/>
        <v>234</v>
      </c>
      <c r="AI26" s="9">
        <f t="shared" si="22"/>
        <v>252</v>
      </c>
      <c r="AJ26" s="9">
        <f t="shared" si="22"/>
        <v>270</v>
      </c>
      <c r="AK26" s="13">
        <f t="shared" si="22"/>
        <v>288</v>
      </c>
      <c r="AL26" s="114"/>
    </row>
    <row r="27" spans="1:38" ht="19.5" customHeight="1">
      <c r="A27" s="5"/>
      <c r="C27" s="104">
        <v>18</v>
      </c>
      <c r="D27" s="9">
        <f t="shared" si="3"/>
        <v>324</v>
      </c>
      <c r="E27" s="9">
        <f aca="true" t="shared" si="30" ref="E27:N29">E26+$U$7</f>
        <v>306</v>
      </c>
      <c r="F27" s="9">
        <f t="shared" si="30"/>
        <v>288</v>
      </c>
      <c r="G27" s="9">
        <f t="shared" si="30"/>
        <v>270</v>
      </c>
      <c r="H27" s="9">
        <f t="shared" si="30"/>
        <v>252</v>
      </c>
      <c r="I27" s="9">
        <f t="shared" si="30"/>
        <v>234</v>
      </c>
      <c r="J27" s="9">
        <f t="shared" si="30"/>
        <v>216</v>
      </c>
      <c r="K27" s="9">
        <f t="shared" si="30"/>
        <v>198</v>
      </c>
      <c r="L27" s="9">
        <f t="shared" si="30"/>
        <v>180</v>
      </c>
      <c r="M27" s="9">
        <f t="shared" si="30"/>
        <v>162</v>
      </c>
      <c r="N27" s="9">
        <f t="shared" si="30"/>
        <v>144</v>
      </c>
      <c r="O27" s="9">
        <f t="shared" si="25"/>
        <v>126</v>
      </c>
      <c r="P27" s="9">
        <f t="shared" si="26"/>
        <v>108</v>
      </c>
      <c r="Q27" s="9">
        <f t="shared" si="27"/>
        <v>90</v>
      </c>
      <c r="R27" s="9">
        <f t="shared" si="28"/>
        <v>72</v>
      </c>
      <c r="S27" s="9">
        <f t="shared" si="29"/>
        <v>54</v>
      </c>
      <c r="T27" s="9">
        <f aca="true" t="shared" si="31" ref="T27:T42">T26+$U$7</f>
        <v>36</v>
      </c>
      <c r="U27" s="9">
        <f>V27</f>
        <v>18</v>
      </c>
      <c r="V27" s="115">
        <f>U7</f>
        <v>18</v>
      </c>
      <c r="W27" s="9">
        <f>W28</f>
        <v>18</v>
      </c>
      <c r="X27" s="9">
        <f>W27+$U$7</f>
        <v>36</v>
      </c>
      <c r="Y27" s="9">
        <f t="shared" si="22"/>
        <v>54</v>
      </c>
      <c r="Z27" s="9">
        <f t="shared" si="22"/>
        <v>72</v>
      </c>
      <c r="AA27" s="9">
        <f t="shared" si="22"/>
        <v>90</v>
      </c>
      <c r="AB27" s="9">
        <f t="shared" si="22"/>
        <v>108</v>
      </c>
      <c r="AC27" s="9">
        <f t="shared" si="22"/>
        <v>126</v>
      </c>
      <c r="AD27" s="9">
        <f t="shared" si="22"/>
        <v>144</v>
      </c>
      <c r="AE27" s="9">
        <f t="shared" si="22"/>
        <v>162</v>
      </c>
      <c r="AF27" s="9">
        <f t="shared" si="22"/>
        <v>180</v>
      </c>
      <c r="AG27" s="9">
        <f t="shared" si="22"/>
        <v>198</v>
      </c>
      <c r="AH27" s="9">
        <f t="shared" si="22"/>
        <v>216</v>
      </c>
      <c r="AI27" s="9">
        <f t="shared" si="22"/>
        <v>234</v>
      </c>
      <c r="AJ27" s="9">
        <f t="shared" si="22"/>
        <v>252</v>
      </c>
      <c r="AK27" s="13">
        <f t="shared" si="22"/>
        <v>270</v>
      </c>
      <c r="AL27" s="114"/>
    </row>
    <row r="28" spans="1:38" ht="19.5" customHeight="1">
      <c r="A28" s="5"/>
      <c r="C28" s="104">
        <v>19</v>
      </c>
      <c r="D28" s="9">
        <f t="shared" si="3"/>
        <v>342</v>
      </c>
      <c r="E28" s="9">
        <f t="shared" si="30"/>
        <v>324</v>
      </c>
      <c r="F28" s="9">
        <f t="shared" si="30"/>
        <v>306</v>
      </c>
      <c r="G28" s="9">
        <f t="shared" si="30"/>
        <v>288</v>
      </c>
      <c r="H28" s="9">
        <f t="shared" si="30"/>
        <v>270</v>
      </c>
      <c r="I28" s="9">
        <f t="shared" si="30"/>
        <v>252</v>
      </c>
      <c r="J28" s="9">
        <f t="shared" si="30"/>
        <v>234</v>
      </c>
      <c r="K28" s="9">
        <f t="shared" si="30"/>
        <v>216</v>
      </c>
      <c r="L28" s="9">
        <f t="shared" si="30"/>
        <v>198</v>
      </c>
      <c r="M28" s="9">
        <f t="shared" si="30"/>
        <v>180</v>
      </c>
      <c r="N28" s="9">
        <f t="shared" si="30"/>
        <v>162</v>
      </c>
      <c r="O28" s="9">
        <f t="shared" si="25"/>
        <v>144</v>
      </c>
      <c r="P28" s="9">
        <f t="shared" si="26"/>
        <v>126</v>
      </c>
      <c r="Q28" s="9">
        <f t="shared" si="27"/>
        <v>108</v>
      </c>
      <c r="R28" s="9">
        <f t="shared" si="28"/>
        <v>90</v>
      </c>
      <c r="S28" s="9">
        <f t="shared" si="29"/>
        <v>72</v>
      </c>
      <c r="T28" s="9">
        <f t="shared" si="31"/>
        <v>54</v>
      </c>
      <c r="U28" s="9">
        <f aca="true" t="shared" si="32" ref="U28:U42">U27+$U$7</f>
        <v>36</v>
      </c>
      <c r="V28" s="9">
        <f>W28</f>
        <v>18</v>
      </c>
      <c r="W28" s="115">
        <f>U7</f>
        <v>18</v>
      </c>
      <c r="X28" s="9">
        <f>X29</f>
        <v>18</v>
      </c>
      <c r="Y28" s="9">
        <f t="shared" si="22"/>
        <v>36</v>
      </c>
      <c r="Z28" s="9">
        <f t="shared" si="22"/>
        <v>54</v>
      </c>
      <c r="AA28" s="9">
        <f t="shared" si="22"/>
        <v>72</v>
      </c>
      <c r="AB28" s="9">
        <f t="shared" si="22"/>
        <v>90</v>
      </c>
      <c r="AC28" s="9">
        <f t="shared" si="22"/>
        <v>108</v>
      </c>
      <c r="AD28" s="9">
        <f t="shared" si="22"/>
        <v>126</v>
      </c>
      <c r="AE28" s="9">
        <f t="shared" si="22"/>
        <v>144</v>
      </c>
      <c r="AF28" s="9">
        <f t="shared" si="22"/>
        <v>162</v>
      </c>
      <c r="AG28" s="9">
        <f t="shared" si="22"/>
        <v>180</v>
      </c>
      <c r="AH28" s="9">
        <f t="shared" si="22"/>
        <v>198</v>
      </c>
      <c r="AI28" s="9">
        <f t="shared" si="22"/>
        <v>216</v>
      </c>
      <c r="AJ28" s="9">
        <f t="shared" si="22"/>
        <v>234</v>
      </c>
      <c r="AK28" s="13">
        <f t="shared" si="22"/>
        <v>252</v>
      </c>
      <c r="AL28" s="114"/>
    </row>
    <row r="29" spans="1:38" ht="19.5" customHeight="1">
      <c r="A29" s="5"/>
      <c r="C29" s="104">
        <v>20</v>
      </c>
      <c r="D29" s="9">
        <f t="shared" si="3"/>
        <v>360</v>
      </c>
      <c r="E29" s="9">
        <f t="shared" si="30"/>
        <v>342</v>
      </c>
      <c r="F29" s="9">
        <f t="shared" si="30"/>
        <v>324</v>
      </c>
      <c r="G29" s="9">
        <f t="shared" si="30"/>
        <v>306</v>
      </c>
      <c r="H29" s="9">
        <f t="shared" si="30"/>
        <v>288</v>
      </c>
      <c r="I29" s="9">
        <f t="shared" si="30"/>
        <v>270</v>
      </c>
      <c r="J29" s="9">
        <f t="shared" si="30"/>
        <v>252</v>
      </c>
      <c r="K29" s="9">
        <f t="shared" si="30"/>
        <v>234</v>
      </c>
      <c r="L29" s="9">
        <f t="shared" si="30"/>
        <v>216</v>
      </c>
      <c r="M29" s="9">
        <f t="shared" si="30"/>
        <v>198</v>
      </c>
      <c r="N29" s="9">
        <f t="shared" si="30"/>
        <v>180</v>
      </c>
      <c r="O29" s="9">
        <f t="shared" si="25"/>
        <v>162</v>
      </c>
      <c r="P29" s="9">
        <f t="shared" si="26"/>
        <v>144</v>
      </c>
      <c r="Q29" s="9">
        <f t="shared" si="27"/>
        <v>126</v>
      </c>
      <c r="R29" s="9">
        <f t="shared" si="28"/>
        <v>108</v>
      </c>
      <c r="S29" s="9">
        <f t="shared" si="29"/>
        <v>90</v>
      </c>
      <c r="T29" s="9">
        <f t="shared" si="31"/>
        <v>72</v>
      </c>
      <c r="U29" s="9">
        <f t="shared" si="32"/>
        <v>54</v>
      </c>
      <c r="V29" s="9">
        <f aca="true" t="shared" si="33" ref="V29:V42">V28+$U$7</f>
        <v>36</v>
      </c>
      <c r="W29" s="9">
        <f>X29</f>
        <v>18</v>
      </c>
      <c r="X29" s="115">
        <f>U7</f>
        <v>18</v>
      </c>
      <c r="Y29" s="95">
        <f>Y30</f>
        <v>18</v>
      </c>
      <c r="Z29" s="9">
        <f aca="true" t="shared" si="34" ref="Z29:AK29">Y29+$U$7</f>
        <v>36</v>
      </c>
      <c r="AA29" s="9">
        <f t="shared" si="34"/>
        <v>54</v>
      </c>
      <c r="AB29" s="9">
        <f t="shared" si="34"/>
        <v>72</v>
      </c>
      <c r="AC29" s="9">
        <f t="shared" si="34"/>
        <v>90</v>
      </c>
      <c r="AD29" s="9">
        <f t="shared" si="34"/>
        <v>108</v>
      </c>
      <c r="AE29" s="9">
        <f t="shared" si="34"/>
        <v>126</v>
      </c>
      <c r="AF29" s="9">
        <f t="shared" si="34"/>
        <v>144</v>
      </c>
      <c r="AG29" s="9">
        <f t="shared" si="34"/>
        <v>162</v>
      </c>
      <c r="AH29" s="9">
        <f t="shared" si="34"/>
        <v>180</v>
      </c>
      <c r="AI29" s="9">
        <f t="shared" si="34"/>
        <v>198</v>
      </c>
      <c r="AJ29" s="9">
        <f t="shared" si="34"/>
        <v>216</v>
      </c>
      <c r="AK29" s="13">
        <f t="shared" si="34"/>
        <v>234</v>
      </c>
      <c r="AL29" s="114"/>
    </row>
    <row r="30" spans="1:38" ht="19.5" customHeight="1">
      <c r="A30" s="5"/>
      <c r="C30" s="104">
        <v>21</v>
      </c>
      <c r="D30" s="9">
        <f aca="true" t="shared" si="35" ref="D30:Q42">D29+$U$7</f>
        <v>378</v>
      </c>
      <c r="E30" s="9">
        <f t="shared" si="35"/>
        <v>360</v>
      </c>
      <c r="F30" s="9">
        <f t="shared" si="35"/>
        <v>342</v>
      </c>
      <c r="G30" s="9">
        <f t="shared" si="35"/>
        <v>324</v>
      </c>
      <c r="H30" s="9">
        <f t="shared" si="35"/>
        <v>306</v>
      </c>
      <c r="I30" s="9">
        <f t="shared" si="35"/>
        <v>288</v>
      </c>
      <c r="J30" s="9">
        <f t="shared" si="35"/>
        <v>270</v>
      </c>
      <c r="K30" s="9">
        <f t="shared" si="35"/>
        <v>252</v>
      </c>
      <c r="L30" s="9">
        <f t="shared" si="35"/>
        <v>234</v>
      </c>
      <c r="M30" s="9">
        <f t="shared" si="35"/>
        <v>216</v>
      </c>
      <c r="N30" s="9">
        <f t="shared" si="35"/>
        <v>198</v>
      </c>
      <c r="O30" s="9">
        <f t="shared" si="35"/>
        <v>180</v>
      </c>
      <c r="P30" s="9">
        <f t="shared" si="35"/>
        <v>162</v>
      </c>
      <c r="Q30" s="9">
        <f t="shared" si="35"/>
        <v>144</v>
      </c>
      <c r="R30" s="9">
        <f t="shared" si="28"/>
        <v>126</v>
      </c>
      <c r="S30" s="9">
        <f t="shared" si="29"/>
        <v>108</v>
      </c>
      <c r="T30" s="9">
        <f t="shared" si="31"/>
        <v>90</v>
      </c>
      <c r="U30" s="9">
        <f t="shared" si="32"/>
        <v>72</v>
      </c>
      <c r="V30" s="9">
        <f t="shared" si="33"/>
        <v>54</v>
      </c>
      <c r="W30" s="9">
        <f aca="true" t="shared" si="36" ref="W30:W42">W29+$U$7</f>
        <v>36</v>
      </c>
      <c r="X30" s="95">
        <f>Y30</f>
        <v>18</v>
      </c>
      <c r="Y30" s="115">
        <f>U7</f>
        <v>18</v>
      </c>
      <c r="Z30" s="95">
        <f>Z31</f>
        <v>18</v>
      </c>
      <c r="AA30" s="9">
        <f aca="true" t="shared" si="37" ref="AA30:AK30">Z30+$U$7</f>
        <v>36</v>
      </c>
      <c r="AB30" s="9">
        <f t="shared" si="37"/>
        <v>54</v>
      </c>
      <c r="AC30" s="9">
        <f t="shared" si="37"/>
        <v>72</v>
      </c>
      <c r="AD30" s="9">
        <f t="shared" si="37"/>
        <v>90</v>
      </c>
      <c r="AE30" s="9">
        <f t="shared" si="37"/>
        <v>108</v>
      </c>
      <c r="AF30" s="9">
        <f t="shared" si="37"/>
        <v>126</v>
      </c>
      <c r="AG30" s="9">
        <f t="shared" si="37"/>
        <v>144</v>
      </c>
      <c r="AH30" s="9">
        <f t="shared" si="37"/>
        <v>162</v>
      </c>
      <c r="AI30" s="9">
        <f t="shared" si="37"/>
        <v>180</v>
      </c>
      <c r="AJ30" s="9">
        <f t="shared" si="37"/>
        <v>198</v>
      </c>
      <c r="AK30" s="13">
        <f t="shared" si="37"/>
        <v>216</v>
      </c>
      <c r="AL30" s="114"/>
    </row>
    <row r="31" spans="1:38" ht="19.5" customHeight="1">
      <c r="A31" s="5"/>
      <c r="C31" s="104">
        <v>22</v>
      </c>
      <c r="D31" s="9">
        <f t="shared" si="35"/>
        <v>396</v>
      </c>
      <c r="E31" s="9">
        <f t="shared" si="35"/>
        <v>378</v>
      </c>
      <c r="F31" s="9">
        <f t="shared" si="35"/>
        <v>360</v>
      </c>
      <c r="G31" s="9">
        <f t="shared" si="35"/>
        <v>342</v>
      </c>
      <c r="H31" s="9">
        <f t="shared" si="35"/>
        <v>324</v>
      </c>
      <c r="I31" s="9">
        <f t="shared" si="35"/>
        <v>306</v>
      </c>
      <c r="J31" s="9">
        <f t="shared" si="35"/>
        <v>288</v>
      </c>
      <c r="K31" s="9">
        <f t="shared" si="35"/>
        <v>270</v>
      </c>
      <c r="L31" s="9">
        <f t="shared" si="35"/>
        <v>252</v>
      </c>
      <c r="M31" s="9">
        <f t="shared" si="35"/>
        <v>234</v>
      </c>
      <c r="N31" s="9">
        <f t="shared" si="35"/>
        <v>216</v>
      </c>
      <c r="O31" s="9">
        <f t="shared" si="35"/>
        <v>198</v>
      </c>
      <c r="P31" s="9">
        <f t="shared" si="35"/>
        <v>180</v>
      </c>
      <c r="Q31" s="9">
        <f t="shared" si="35"/>
        <v>162</v>
      </c>
      <c r="R31" s="9">
        <f t="shared" si="28"/>
        <v>144</v>
      </c>
      <c r="S31" s="9">
        <f t="shared" si="29"/>
        <v>126</v>
      </c>
      <c r="T31" s="9">
        <f t="shared" si="31"/>
        <v>108</v>
      </c>
      <c r="U31" s="9">
        <f t="shared" si="32"/>
        <v>90</v>
      </c>
      <c r="V31" s="9">
        <f t="shared" si="33"/>
        <v>72</v>
      </c>
      <c r="W31" s="9">
        <f t="shared" si="36"/>
        <v>54</v>
      </c>
      <c r="X31" s="9">
        <f aca="true" t="shared" si="38" ref="X31:X42">X30+$U$7</f>
        <v>36</v>
      </c>
      <c r="Y31" s="95">
        <f>Z31</f>
        <v>18</v>
      </c>
      <c r="Z31" s="115">
        <f>U7</f>
        <v>18</v>
      </c>
      <c r="AA31" s="95">
        <f>AA32</f>
        <v>18</v>
      </c>
      <c r="AB31" s="9">
        <f aca="true" t="shared" si="39" ref="AB31:AK31">AA31+$U$7</f>
        <v>36</v>
      </c>
      <c r="AC31" s="9">
        <f t="shared" si="39"/>
        <v>54</v>
      </c>
      <c r="AD31" s="9">
        <f t="shared" si="39"/>
        <v>72</v>
      </c>
      <c r="AE31" s="9">
        <f t="shared" si="39"/>
        <v>90</v>
      </c>
      <c r="AF31" s="9">
        <f t="shared" si="39"/>
        <v>108</v>
      </c>
      <c r="AG31" s="9">
        <f t="shared" si="39"/>
        <v>126</v>
      </c>
      <c r="AH31" s="9">
        <f t="shared" si="39"/>
        <v>144</v>
      </c>
      <c r="AI31" s="9">
        <f t="shared" si="39"/>
        <v>162</v>
      </c>
      <c r="AJ31" s="9">
        <f t="shared" si="39"/>
        <v>180</v>
      </c>
      <c r="AK31" s="13">
        <f t="shared" si="39"/>
        <v>198</v>
      </c>
      <c r="AL31" s="114"/>
    </row>
    <row r="32" spans="1:38" ht="19.5" customHeight="1">
      <c r="A32" s="5"/>
      <c r="C32" s="104">
        <v>23</v>
      </c>
      <c r="D32" s="9">
        <f t="shared" si="35"/>
        <v>414</v>
      </c>
      <c r="E32" s="9">
        <f t="shared" si="35"/>
        <v>396</v>
      </c>
      <c r="F32" s="9">
        <f t="shared" si="35"/>
        <v>378</v>
      </c>
      <c r="G32" s="9">
        <f t="shared" si="35"/>
        <v>360</v>
      </c>
      <c r="H32" s="9">
        <f t="shared" si="35"/>
        <v>342</v>
      </c>
      <c r="I32" s="9">
        <f t="shared" si="35"/>
        <v>324</v>
      </c>
      <c r="J32" s="9">
        <f t="shared" si="35"/>
        <v>306</v>
      </c>
      <c r="K32" s="9">
        <f t="shared" si="35"/>
        <v>288</v>
      </c>
      <c r="L32" s="9">
        <f t="shared" si="35"/>
        <v>270</v>
      </c>
      <c r="M32" s="9">
        <f t="shared" si="35"/>
        <v>252</v>
      </c>
      <c r="N32" s="9">
        <f t="shared" si="35"/>
        <v>234</v>
      </c>
      <c r="O32" s="9">
        <f t="shared" si="35"/>
        <v>216</v>
      </c>
      <c r="P32" s="9">
        <f t="shared" si="35"/>
        <v>198</v>
      </c>
      <c r="Q32" s="9">
        <f t="shared" si="35"/>
        <v>180</v>
      </c>
      <c r="R32" s="9">
        <f t="shared" si="28"/>
        <v>162</v>
      </c>
      <c r="S32" s="9">
        <f t="shared" si="29"/>
        <v>144</v>
      </c>
      <c r="T32" s="9">
        <f t="shared" si="31"/>
        <v>126</v>
      </c>
      <c r="U32" s="9">
        <f t="shared" si="32"/>
        <v>108</v>
      </c>
      <c r="V32" s="9">
        <f t="shared" si="33"/>
        <v>90</v>
      </c>
      <c r="W32" s="9">
        <f t="shared" si="36"/>
        <v>72</v>
      </c>
      <c r="X32" s="9">
        <f t="shared" si="38"/>
        <v>54</v>
      </c>
      <c r="Y32" s="9">
        <f aca="true" t="shared" si="40" ref="Y32:Y42">Y31+$U$7</f>
        <v>36</v>
      </c>
      <c r="Z32" s="95">
        <f>AA32</f>
        <v>18</v>
      </c>
      <c r="AA32" s="115">
        <f>U7</f>
        <v>18</v>
      </c>
      <c r="AB32" s="95">
        <f>AB33</f>
        <v>18</v>
      </c>
      <c r="AC32" s="9">
        <f aca="true" t="shared" si="41" ref="AC32:AK32">AB32+$U$7</f>
        <v>36</v>
      </c>
      <c r="AD32" s="9">
        <f t="shared" si="41"/>
        <v>54</v>
      </c>
      <c r="AE32" s="9">
        <f t="shared" si="41"/>
        <v>72</v>
      </c>
      <c r="AF32" s="9">
        <f t="shared" si="41"/>
        <v>90</v>
      </c>
      <c r="AG32" s="9">
        <f t="shared" si="41"/>
        <v>108</v>
      </c>
      <c r="AH32" s="9">
        <f t="shared" si="41"/>
        <v>126</v>
      </c>
      <c r="AI32" s="9">
        <f t="shared" si="41"/>
        <v>144</v>
      </c>
      <c r="AJ32" s="9">
        <f t="shared" si="41"/>
        <v>162</v>
      </c>
      <c r="AK32" s="13">
        <f t="shared" si="41"/>
        <v>180</v>
      </c>
      <c r="AL32" s="114"/>
    </row>
    <row r="33" spans="1:38" ht="19.5" customHeight="1">
      <c r="A33" s="5"/>
      <c r="C33" s="104">
        <v>24</v>
      </c>
      <c r="D33" s="9">
        <f t="shared" si="35"/>
        <v>432</v>
      </c>
      <c r="E33" s="9">
        <f t="shared" si="35"/>
        <v>414</v>
      </c>
      <c r="F33" s="9">
        <f t="shared" si="35"/>
        <v>396</v>
      </c>
      <c r="G33" s="9">
        <f t="shared" si="35"/>
        <v>378</v>
      </c>
      <c r="H33" s="9">
        <f t="shared" si="35"/>
        <v>360</v>
      </c>
      <c r="I33" s="9">
        <f t="shared" si="35"/>
        <v>342</v>
      </c>
      <c r="J33" s="9">
        <f t="shared" si="35"/>
        <v>324</v>
      </c>
      <c r="K33" s="9">
        <f t="shared" si="35"/>
        <v>306</v>
      </c>
      <c r="L33" s="9">
        <f t="shared" si="35"/>
        <v>288</v>
      </c>
      <c r="M33" s="9">
        <f t="shared" si="35"/>
        <v>270</v>
      </c>
      <c r="N33" s="9">
        <f t="shared" si="35"/>
        <v>252</v>
      </c>
      <c r="O33" s="9">
        <f t="shared" si="35"/>
        <v>234</v>
      </c>
      <c r="P33" s="9">
        <f t="shared" si="35"/>
        <v>216</v>
      </c>
      <c r="Q33" s="9">
        <f t="shared" si="35"/>
        <v>198</v>
      </c>
      <c r="R33" s="9">
        <f t="shared" si="28"/>
        <v>180</v>
      </c>
      <c r="S33" s="9">
        <f t="shared" si="29"/>
        <v>162</v>
      </c>
      <c r="T33" s="9">
        <f t="shared" si="31"/>
        <v>144</v>
      </c>
      <c r="U33" s="9">
        <f t="shared" si="32"/>
        <v>126</v>
      </c>
      <c r="V33" s="9">
        <f t="shared" si="33"/>
        <v>108</v>
      </c>
      <c r="W33" s="9">
        <f t="shared" si="36"/>
        <v>90</v>
      </c>
      <c r="X33" s="9">
        <f t="shared" si="38"/>
        <v>72</v>
      </c>
      <c r="Y33" s="9">
        <f t="shared" si="40"/>
        <v>54</v>
      </c>
      <c r="Z33" s="9">
        <f aca="true" t="shared" si="42" ref="Z33:Z42">Z32+$U$7</f>
        <v>36</v>
      </c>
      <c r="AA33" s="95">
        <f>AB33</f>
        <v>18</v>
      </c>
      <c r="AB33" s="115">
        <f>U7</f>
        <v>18</v>
      </c>
      <c r="AC33" s="95">
        <f>AC34</f>
        <v>18</v>
      </c>
      <c r="AD33" s="9">
        <f aca="true" t="shared" si="43" ref="AD33:AK33">AC33+$U$7</f>
        <v>36</v>
      </c>
      <c r="AE33" s="9">
        <f t="shared" si="43"/>
        <v>54</v>
      </c>
      <c r="AF33" s="9">
        <f t="shared" si="43"/>
        <v>72</v>
      </c>
      <c r="AG33" s="9">
        <f t="shared" si="43"/>
        <v>90</v>
      </c>
      <c r="AH33" s="9">
        <f t="shared" si="43"/>
        <v>108</v>
      </c>
      <c r="AI33" s="9">
        <f t="shared" si="43"/>
        <v>126</v>
      </c>
      <c r="AJ33" s="9">
        <f t="shared" si="43"/>
        <v>144</v>
      </c>
      <c r="AK33" s="13">
        <f t="shared" si="43"/>
        <v>162</v>
      </c>
      <c r="AL33" s="114"/>
    </row>
    <row r="34" spans="1:38" ht="19.5" customHeight="1">
      <c r="A34" s="5"/>
      <c r="C34" s="104">
        <v>25</v>
      </c>
      <c r="D34" s="9">
        <f t="shared" si="35"/>
        <v>450</v>
      </c>
      <c r="E34" s="9">
        <f t="shared" si="35"/>
        <v>432</v>
      </c>
      <c r="F34" s="9">
        <f t="shared" si="35"/>
        <v>414</v>
      </c>
      <c r="G34" s="9">
        <f t="shared" si="35"/>
        <v>396</v>
      </c>
      <c r="H34" s="9">
        <f t="shared" si="35"/>
        <v>378</v>
      </c>
      <c r="I34" s="9">
        <f t="shared" si="35"/>
        <v>360</v>
      </c>
      <c r="J34" s="9">
        <f t="shared" si="35"/>
        <v>342</v>
      </c>
      <c r="K34" s="9">
        <f t="shared" si="35"/>
        <v>324</v>
      </c>
      <c r="L34" s="9">
        <f t="shared" si="35"/>
        <v>306</v>
      </c>
      <c r="M34" s="9">
        <f t="shared" si="35"/>
        <v>288</v>
      </c>
      <c r="N34" s="9">
        <f t="shared" si="35"/>
        <v>270</v>
      </c>
      <c r="O34" s="9">
        <f t="shared" si="35"/>
        <v>252</v>
      </c>
      <c r="P34" s="9">
        <f t="shared" si="35"/>
        <v>234</v>
      </c>
      <c r="Q34" s="9">
        <f t="shared" si="35"/>
        <v>216</v>
      </c>
      <c r="R34" s="9">
        <f t="shared" si="28"/>
        <v>198</v>
      </c>
      <c r="S34" s="9">
        <f t="shared" si="29"/>
        <v>180</v>
      </c>
      <c r="T34" s="9">
        <f t="shared" si="31"/>
        <v>162</v>
      </c>
      <c r="U34" s="9">
        <f t="shared" si="32"/>
        <v>144</v>
      </c>
      <c r="V34" s="9">
        <f t="shared" si="33"/>
        <v>126</v>
      </c>
      <c r="W34" s="9">
        <f t="shared" si="36"/>
        <v>108</v>
      </c>
      <c r="X34" s="9">
        <f t="shared" si="38"/>
        <v>90</v>
      </c>
      <c r="Y34" s="9">
        <f t="shared" si="40"/>
        <v>72</v>
      </c>
      <c r="Z34" s="9">
        <f t="shared" si="42"/>
        <v>54</v>
      </c>
      <c r="AA34" s="9">
        <f aca="true" t="shared" si="44" ref="AA34:AA42">AA33+$U$7</f>
        <v>36</v>
      </c>
      <c r="AB34" s="95">
        <f>AC34</f>
        <v>18</v>
      </c>
      <c r="AC34" s="115">
        <f>U7</f>
        <v>18</v>
      </c>
      <c r="AD34" s="95">
        <f>AD35</f>
        <v>18</v>
      </c>
      <c r="AE34" s="9">
        <f aca="true" t="shared" si="45" ref="AE34:AK34">AD34+$U$7</f>
        <v>36</v>
      </c>
      <c r="AF34" s="9">
        <f t="shared" si="45"/>
        <v>54</v>
      </c>
      <c r="AG34" s="9">
        <f t="shared" si="45"/>
        <v>72</v>
      </c>
      <c r="AH34" s="9">
        <f t="shared" si="45"/>
        <v>90</v>
      </c>
      <c r="AI34" s="9">
        <f t="shared" si="45"/>
        <v>108</v>
      </c>
      <c r="AJ34" s="9">
        <f t="shared" si="45"/>
        <v>126</v>
      </c>
      <c r="AK34" s="13">
        <f t="shared" si="45"/>
        <v>144</v>
      </c>
      <c r="AL34" s="114"/>
    </row>
    <row r="35" spans="1:38" ht="19.5" customHeight="1">
      <c r="A35" s="5"/>
      <c r="C35" s="104">
        <v>26</v>
      </c>
      <c r="D35" s="9">
        <f t="shared" si="35"/>
        <v>468</v>
      </c>
      <c r="E35" s="9">
        <f t="shared" si="35"/>
        <v>450</v>
      </c>
      <c r="F35" s="9">
        <f t="shared" si="35"/>
        <v>432</v>
      </c>
      <c r="G35" s="9">
        <f t="shared" si="35"/>
        <v>414</v>
      </c>
      <c r="H35" s="9">
        <f t="shared" si="35"/>
        <v>396</v>
      </c>
      <c r="I35" s="9">
        <f t="shared" si="35"/>
        <v>378</v>
      </c>
      <c r="J35" s="9">
        <f t="shared" si="35"/>
        <v>360</v>
      </c>
      <c r="K35" s="9">
        <f t="shared" si="35"/>
        <v>342</v>
      </c>
      <c r="L35" s="9">
        <f t="shared" si="35"/>
        <v>324</v>
      </c>
      <c r="M35" s="9">
        <f t="shared" si="35"/>
        <v>306</v>
      </c>
      <c r="N35" s="9">
        <f t="shared" si="35"/>
        <v>288</v>
      </c>
      <c r="O35" s="9">
        <f t="shared" si="35"/>
        <v>270</v>
      </c>
      <c r="P35" s="9">
        <f t="shared" si="35"/>
        <v>252</v>
      </c>
      <c r="Q35" s="9">
        <f t="shared" si="35"/>
        <v>234</v>
      </c>
      <c r="R35" s="9">
        <f t="shared" si="28"/>
        <v>216</v>
      </c>
      <c r="S35" s="9">
        <f t="shared" si="29"/>
        <v>198</v>
      </c>
      <c r="T35" s="9">
        <f t="shared" si="31"/>
        <v>180</v>
      </c>
      <c r="U35" s="9">
        <f t="shared" si="32"/>
        <v>162</v>
      </c>
      <c r="V35" s="9">
        <f t="shared" si="33"/>
        <v>144</v>
      </c>
      <c r="W35" s="9">
        <f t="shared" si="36"/>
        <v>126</v>
      </c>
      <c r="X35" s="9">
        <f t="shared" si="38"/>
        <v>108</v>
      </c>
      <c r="Y35" s="9">
        <f t="shared" si="40"/>
        <v>90</v>
      </c>
      <c r="Z35" s="9">
        <f t="shared" si="42"/>
        <v>72</v>
      </c>
      <c r="AA35" s="9">
        <f t="shared" si="44"/>
        <v>54</v>
      </c>
      <c r="AB35" s="9">
        <f aca="true" t="shared" si="46" ref="AB35:AB42">AB34+$U$7</f>
        <v>36</v>
      </c>
      <c r="AC35" s="95">
        <f>AD35</f>
        <v>18</v>
      </c>
      <c r="AD35" s="115">
        <f>U7</f>
        <v>18</v>
      </c>
      <c r="AE35" s="95">
        <f>AE36</f>
        <v>18</v>
      </c>
      <c r="AF35" s="9">
        <f aca="true" t="shared" si="47" ref="AF35:AK35">AE35+$U$7</f>
        <v>36</v>
      </c>
      <c r="AG35" s="9">
        <f t="shared" si="47"/>
        <v>54</v>
      </c>
      <c r="AH35" s="9">
        <f t="shared" si="47"/>
        <v>72</v>
      </c>
      <c r="AI35" s="9">
        <f t="shared" si="47"/>
        <v>90</v>
      </c>
      <c r="AJ35" s="9">
        <f t="shared" si="47"/>
        <v>108</v>
      </c>
      <c r="AK35" s="13">
        <f t="shared" si="47"/>
        <v>126</v>
      </c>
      <c r="AL35" s="106"/>
    </row>
    <row r="36" spans="1:38" ht="19.5" customHeight="1">
      <c r="A36" s="5"/>
      <c r="C36" s="104">
        <v>27</v>
      </c>
      <c r="D36" s="9">
        <f t="shared" si="35"/>
        <v>486</v>
      </c>
      <c r="E36" s="9">
        <f t="shared" si="35"/>
        <v>468</v>
      </c>
      <c r="F36" s="9">
        <f t="shared" si="35"/>
        <v>450</v>
      </c>
      <c r="G36" s="9">
        <f t="shared" si="35"/>
        <v>432</v>
      </c>
      <c r="H36" s="9">
        <f t="shared" si="35"/>
        <v>414</v>
      </c>
      <c r="I36" s="9">
        <f t="shared" si="35"/>
        <v>396</v>
      </c>
      <c r="J36" s="9">
        <f t="shared" si="35"/>
        <v>378</v>
      </c>
      <c r="K36" s="9">
        <f t="shared" si="35"/>
        <v>360</v>
      </c>
      <c r="L36" s="9">
        <f t="shared" si="35"/>
        <v>342</v>
      </c>
      <c r="M36" s="9">
        <f t="shared" si="35"/>
        <v>324</v>
      </c>
      <c r="N36" s="9">
        <f t="shared" si="35"/>
        <v>306</v>
      </c>
      <c r="O36" s="9">
        <f t="shared" si="35"/>
        <v>288</v>
      </c>
      <c r="P36" s="9">
        <f t="shared" si="35"/>
        <v>270</v>
      </c>
      <c r="Q36" s="9">
        <f t="shared" si="35"/>
        <v>252</v>
      </c>
      <c r="R36" s="9">
        <f t="shared" si="28"/>
        <v>234</v>
      </c>
      <c r="S36" s="9">
        <f t="shared" si="29"/>
        <v>216</v>
      </c>
      <c r="T36" s="9">
        <f t="shared" si="31"/>
        <v>198</v>
      </c>
      <c r="U36" s="9">
        <f t="shared" si="32"/>
        <v>180</v>
      </c>
      <c r="V36" s="9">
        <f t="shared" si="33"/>
        <v>162</v>
      </c>
      <c r="W36" s="9">
        <f t="shared" si="36"/>
        <v>144</v>
      </c>
      <c r="X36" s="9">
        <f t="shared" si="38"/>
        <v>126</v>
      </c>
      <c r="Y36" s="9">
        <f t="shared" si="40"/>
        <v>108</v>
      </c>
      <c r="Z36" s="9">
        <f t="shared" si="42"/>
        <v>90</v>
      </c>
      <c r="AA36" s="9">
        <f t="shared" si="44"/>
        <v>72</v>
      </c>
      <c r="AB36" s="9">
        <f t="shared" si="46"/>
        <v>54</v>
      </c>
      <c r="AC36" s="9">
        <f aca="true" t="shared" si="48" ref="AC36:AC42">AC35+$U$7</f>
        <v>36</v>
      </c>
      <c r="AD36" s="95">
        <f>AE36</f>
        <v>18</v>
      </c>
      <c r="AE36" s="115">
        <f>U7</f>
        <v>18</v>
      </c>
      <c r="AF36" s="95">
        <f>AF37</f>
        <v>18</v>
      </c>
      <c r="AG36" s="9">
        <f>AF36+$U$7</f>
        <v>36</v>
      </c>
      <c r="AH36" s="9">
        <f>AG36+$U$7</f>
        <v>54</v>
      </c>
      <c r="AI36" s="9">
        <f>AH36+$U$7</f>
        <v>72</v>
      </c>
      <c r="AJ36" s="9">
        <f>AI36+$U$7</f>
        <v>90</v>
      </c>
      <c r="AK36" s="13">
        <f>AJ36+$U$7</f>
        <v>108</v>
      </c>
      <c r="AL36" s="106"/>
    </row>
    <row r="37" spans="1:38" ht="19.5" customHeight="1">
      <c r="A37" s="5"/>
      <c r="C37" s="104">
        <v>28</v>
      </c>
      <c r="D37" s="9">
        <f t="shared" si="35"/>
        <v>504</v>
      </c>
      <c r="E37" s="9">
        <f t="shared" si="35"/>
        <v>486</v>
      </c>
      <c r="F37" s="9">
        <f t="shared" si="35"/>
        <v>468</v>
      </c>
      <c r="G37" s="9">
        <f t="shared" si="35"/>
        <v>450</v>
      </c>
      <c r="H37" s="9">
        <f t="shared" si="35"/>
        <v>432</v>
      </c>
      <c r="I37" s="9">
        <f t="shared" si="35"/>
        <v>414</v>
      </c>
      <c r="J37" s="9">
        <f t="shared" si="35"/>
        <v>396</v>
      </c>
      <c r="K37" s="9">
        <f t="shared" si="35"/>
        <v>378</v>
      </c>
      <c r="L37" s="9">
        <f t="shared" si="35"/>
        <v>360</v>
      </c>
      <c r="M37" s="9">
        <f t="shared" si="35"/>
        <v>342</v>
      </c>
      <c r="N37" s="9">
        <f t="shared" si="35"/>
        <v>324</v>
      </c>
      <c r="O37" s="9">
        <f t="shared" si="35"/>
        <v>306</v>
      </c>
      <c r="P37" s="9">
        <f t="shared" si="35"/>
        <v>288</v>
      </c>
      <c r="Q37" s="9">
        <f t="shared" si="35"/>
        <v>270</v>
      </c>
      <c r="R37" s="9">
        <f t="shared" si="28"/>
        <v>252</v>
      </c>
      <c r="S37" s="9">
        <f t="shared" si="29"/>
        <v>234</v>
      </c>
      <c r="T37" s="9">
        <f t="shared" si="31"/>
        <v>216</v>
      </c>
      <c r="U37" s="9">
        <f t="shared" si="32"/>
        <v>198</v>
      </c>
      <c r="V37" s="9">
        <f t="shared" si="33"/>
        <v>180</v>
      </c>
      <c r="W37" s="9">
        <f t="shared" si="36"/>
        <v>162</v>
      </c>
      <c r="X37" s="9">
        <f t="shared" si="38"/>
        <v>144</v>
      </c>
      <c r="Y37" s="9">
        <f t="shared" si="40"/>
        <v>126</v>
      </c>
      <c r="Z37" s="9">
        <f t="shared" si="42"/>
        <v>108</v>
      </c>
      <c r="AA37" s="9">
        <f t="shared" si="44"/>
        <v>90</v>
      </c>
      <c r="AB37" s="9">
        <f t="shared" si="46"/>
        <v>72</v>
      </c>
      <c r="AC37" s="9">
        <f t="shared" si="48"/>
        <v>54</v>
      </c>
      <c r="AD37" s="9">
        <f aca="true" t="shared" si="49" ref="AD37:AD42">AD36+$U$7</f>
        <v>36</v>
      </c>
      <c r="AE37" s="95">
        <f>AF37</f>
        <v>18</v>
      </c>
      <c r="AF37" s="115">
        <f>U7</f>
        <v>18</v>
      </c>
      <c r="AG37" s="95">
        <f>AG38</f>
        <v>18</v>
      </c>
      <c r="AH37" s="9">
        <f>AG37+$U$7</f>
        <v>36</v>
      </c>
      <c r="AI37" s="9">
        <f>AH37+$U$7</f>
        <v>54</v>
      </c>
      <c r="AJ37" s="9">
        <f>AI37+$U$7</f>
        <v>72</v>
      </c>
      <c r="AK37" s="13">
        <f>AJ37+$U$7</f>
        <v>90</v>
      </c>
      <c r="AL37" s="106"/>
    </row>
    <row r="38" spans="1:38" ht="19.5" customHeight="1">
      <c r="A38" s="5"/>
      <c r="C38" s="104">
        <v>29</v>
      </c>
      <c r="D38" s="9">
        <f t="shared" si="35"/>
        <v>522</v>
      </c>
      <c r="E38" s="9">
        <f t="shared" si="35"/>
        <v>504</v>
      </c>
      <c r="F38" s="9">
        <f t="shared" si="35"/>
        <v>486</v>
      </c>
      <c r="G38" s="9">
        <f t="shared" si="35"/>
        <v>468</v>
      </c>
      <c r="H38" s="9">
        <f t="shared" si="35"/>
        <v>450</v>
      </c>
      <c r="I38" s="9">
        <f t="shared" si="35"/>
        <v>432</v>
      </c>
      <c r="J38" s="9">
        <f t="shared" si="35"/>
        <v>414</v>
      </c>
      <c r="K38" s="9">
        <f t="shared" si="35"/>
        <v>396</v>
      </c>
      <c r="L38" s="9">
        <f t="shared" si="35"/>
        <v>378</v>
      </c>
      <c r="M38" s="9">
        <f t="shared" si="35"/>
        <v>360</v>
      </c>
      <c r="N38" s="9">
        <f t="shared" si="35"/>
        <v>342</v>
      </c>
      <c r="O38" s="9">
        <f t="shared" si="35"/>
        <v>324</v>
      </c>
      <c r="P38" s="9">
        <f t="shared" si="35"/>
        <v>306</v>
      </c>
      <c r="Q38" s="9">
        <f t="shared" si="35"/>
        <v>288</v>
      </c>
      <c r="R38" s="9">
        <f t="shared" si="28"/>
        <v>270</v>
      </c>
      <c r="S38" s="9">
        <f t="shared" si="29"/>
        <v>252</v>
      </c>
      <c r="T38" s="9">
        <f t="shared" si="31"/>
        <v>234</v>
      </c>
      <c r="U38" s="9">
        <f t="shared" si="32"/>
        <v>216</v>
      </c>
      <c r="V38" s="9">
        <f t="shared" si="33"/>
        <v>198</v>
      </c>
      <c r="W38" s="9">
        <f t="shared" si="36"/>
        <v>180</v>
      </c>
      <c r="X38" s="9">
        <f t="shared" si="38"/>
        <v>162</v>
      </c>
      <c r="Y38" s="9">
        <f t="shared" si="40"/>
        <v>144</v>
      </c>
      <c r="Z38" s="9">
        <f t="shared" si="42"/>
        <v>126</v>
      </c>
      <c r="AA38" s="9">
        <f t="shared" si="44"/>
        <v>108</v>
      </c>
      <c r="AB38" s="9">
        <f t="shared" si="46"/>
        <v>90</v>
      </c>
      <c r="AC38" s="9">
        <f t="shared" si="48"/>
        <v>72</v>
      </c>
      <c r="AD38" s="9">
        <f t="shared" si="49"/>
        <v>54</v>
      </c>
      <c r="AE38" s="9">
        <f>AE37+$U$7</f>
        <v>36</v>
      </c>
      <c r="AF38" s="95">
        <f>AG38</f>
        <v>18</v>
      </c>
      <c r="AG38" s="115">
        <f>U7</f>
        <v>18</v>
      </c>
      <c r="AH38" s="95">
        <f>AH39</f>
        <v>18</v>
      </c>
      <c r="AI38" s="9">
        <f>AH38+$U$7</f>
        <v>36</v>
      </c>
      <c r="AJ38" s="9">
        <f>AI38+$U$7</f>
        <v>54</v>
      </c>
      <c r="AK38" s="13">
        <f>AJ38+$U$7</f>
        <v>72</v>
      </c>
      <c r="AL38" s="106"/>
    </row>
    <row r="39" spans="1:38" ht="19.5" customHeight="1">
      <c r="A39" s="5"/>
      <c r="C39" s="104">
        <v>30</v>
      </c>
      <c r="D39" s="9">
        <f t="shared" si="35"/>
        <v>540</v>
      </c>
      <c r="E39" s="9">
        <f t="shared" si="35"/>
        <v>522</v>
      </c>
      <c r="F39" s="9">
        <f t="shared" si="35"/>
        <v>504</v>
      </c>
      <c r="G39" s="9">
        <f t="shared" si="35"/>
        <v>486</v>
      </c>
      <c r="H39" s="9">
        <f t="shared" si="35"/>
        <v>468</v>
      </c>
      <c r="I39" s="9">
        <f t="shared" si="35"/>
        <v>450</v>
      </c>
      <c r="J39" s="9">
        <f t="shared" si="35"/>
        <v>432</v>
      </c>
      <c r="K39" s="9">
        <f t="shared" si="35"/>
        <v>414</v>
      </c>
      <c r="L39" s="9">
        <f t="shared" si="35"/>
        <v>396</v>
      </c>
      <c r="M39" s="9">
        <f t="shared" si="35"/>
        <v>378</v>
      </c>
      <c r="N39" s="9">
        <f t="shared" si="35"/>
        <v>360</v>
      </c>
      <c r="O39" s="9">
        <f t="shared" si="35"/>
        <v>342</v>
      </c>
      <c r="P39" s="9">
        <f t="shared" si="35"/>
        <v>324</v>
      </c>
      <c r="Q39" s="9">
        <f t="shared" si="35"/>
        <v>306</v>
      </c>
      <c r="R39" s="9">
        <f t="shared" si="28"/>
        <v>288</v>
      </c>
      <c r="S39" s="9">
        <f t="shared" si="29"/>
        <v>270</v>
      </c>
      <c r="T39" s="9">
        <f t="shared" si="31"/>
        <v>252</v>
      </c>
      <c r="U39" s="9">
        <f t="shared" si="32"/>
        <v>234</v>
      </c>
      <c r="V39" s="9">
        <f t="shared" si="33"/>
        <v>216</v>
      </c>
      <c r="W39" s="9">
        <f t="shared" si="36"/>
        <v>198</v>
      </c>
      <c r="X39" s="9">
        <f t="shared" si="38"/>
        <v>180</v>
      </c>
      <c r="Y39" s="9">
        <f t="shared" si="40"/>
        <v>162</v>
      </c>
      <c r="Z39" s="9">
        <f t="shared" si="42"/>
        <v>144</v>
      </c>
      <c r="AA39" s="9">
        <f t="shared" si="44"/>
        <v>126</v>
      </c>
      <c r="AB39" s="9">
        <f t="shared" si="46"/>
        <v>108</v>
      </c>
      <c r="AC39" s="9">
        <f t="shared" si="48"/>
        <v>90</v>
      </c>
      <c r="AD39" s="9">
        <f t="shared" si="49"/>
        <v>72</v>
      </c>
      <c r="AE39" s="9">
        <f>AE38+$U$7</f>
        <v>54</v>
      </c>
      <c r="AF39" s="9">
        <f>AF38+$U$7</f>
        <v>36</v>
      </c>
      <c r="AG39" s="95">
        <f>AH39</f>
        <v>18</v>
      </c>
      <c r="AH39" s="115">
        <f>U7</f>
        <v>18</v>
      </c>
      <c r="AI39" s="95">
        <f>AI40</f>
        <v>18</v>
      </c>
      <c r="AJ39" s="9">
        <f>AI39+$U$7</f>
        <v>36</v>
      </c>
      <c r="AK39" s="13">
        <f>AJ39+$U$7</f>
        <v>54</v>
      </c>
      <c r="AL39" s="106"/>
    </row>
    <row r="40" spans="1:38" ht="19.5" customHeight="1">
      <c r="A40" s="5"/>
      <c r="C40" s="104">
        <v>31</v>
      </c>
      <c r="D40" s="9">
        <f t="shared" si="35"/>
        <v>558</v>
      </c>
      <c r="E40" s="9">
        <f t="shared" si="35"/>
        <v>540</v>
      </c>
      <c r="F40" s="9">
        <f t="shared" si="35"/>
        <v>522</v>
      </c>
      <c r="G40" s="9">
        <f t="shared" si="35"/>
        <v>504</v>
      </c>
      <c r="H40" s="9">
        <f t="shared" si="35"/>
        <v>486</v>
      </c>
      <c r="I40" s="9">
        <f t="shared" si="35"/>
        <v>468</v>
      </c>
      <c r="J40" s="9">
        <f t="shared" si="35"/>
        <v>450</v>
      </c>
      <c r="K40" s="9">
        <f t="shared" si="35"/>
        <v>432</v>
      </c>
      <c r="L40" s="9">
        <f t="shared" si="35"/>
        <v>414</v>
      </c>
      <c r="M40" s="9">
        <f t="shared" si="35"/>
        <v>396</v>
      </c>
      <c r="N40" s="9">
        <f t="shared" si="35"/>
        <v>378</v>
      </c>
      <c r="O40" s="9">
        <f t="shared" si="35"/>
        <v>360</v>
      </c>
      <c r="P40" s="9">
        <f t="shared" si="35"/>
        <v>342</v>
      </c>
      <c r="Q40" s="9">
        <f t="shared" si="35"/>
        <v>324</v>
      </c>
      <c r="R40" s="9">
        <f t="shared" si="28"/>
        <v>306</v>
      </c>
      <c r="S40" s="9">
        <f t="shared" si="29"/>
        <v>288</v>
      </c>
      <c r="T40" s="9">
        <f t="shared" si="31"/>
        <v>270</v>
      </c>
      <c r="U40" s="9">
        <f t="shared" si="32"/>
        <v>252</v>
      </c>
      <c r="V40" s="9">
        <f t="shared" si="33"/>
        <v>234</v>
      </c>
      <c r="W40" s="9">
        <f t="shared" si="36"/>
        <v>216</v>
      </c>
      <c r="X40" s="9">
        <f t="shared" si="38"/>
        <v>198</v>
      </c>
      <c r="Y40" s="9">
        <f t="shared" si="40"/>
        <v>180</v>
      </c>
      <c r="Z40" s="9">
        <f t="shared" si="42"/>
        <v>162</v>
      </c>
      <c r="AA40" s="9">
        <f t="shared" si="44"/>
        <v>144</v>
      </c>
      <c r="AB40" s="9">
        <f t="shared" si="46"/>
        <v>126</v>
      </c>
      <c r="AC40" s="9">
        <f t="shared" si="48"/>
        <v>108</v>
      </c>
      <c r="AD40" s="9">
        <f t="shared" si="49"/>
        <v>90</v>
      </c>
      <c r="AE40" s="9">
        <f>AE39+$U$7</f>
        <v>72</v>
      </c>
      <c r="AF40" s="9">
        <f>AF39+$U$7</f>
        <v>54</v>
      </c>
      <c r="AG40" s="9">
        <f>AG39+$U$7</f>
        <v>36</v>
      </c>
      <c r="AH40" s="95">
        <f>AI40</f>
        <v>18</v>
      </c>
      <c r="AI40" s="115">
        <f>U7</f>
        <v>18</v>
      </c>
      <c r="AJ40" s="95">
        <f>AJ41</f>
        <v>18</v>
      </c>
      <c r="AK40" s="13">
        <f>AJ40+$U$7</f>
        <v>36</v>
      </c>
      <c r="AL40" s="106"/>
    </row>
    <row r="41" spans="1:38" ht="19.5" customHeight="1">
      <c r="A41" s="5"/>
      <c r="C41" s="104">
        <v>32</v>
      </c>
      <c r="D41" s="9">
        <f t="shared" si="35"/>
        <v>576</v>
      </c>
      <c r="E41" s="9">
        <f t="shared" si="35"/>
        <v>558</v>
      </c>
      <c r="F41" s="9">
        <f t="shared" si="35"/>
        <v>540</v>
      </c>
      <c r="G41" s="9">
        <f t="shared" si="35"/>
        <v>522</v>
      </c>
      <c r="H41" s="9">
        <f t="shared" si="35"/>
        <v>504</v>
      </c>
      <c r="I41" s="9">
        <f t="shared" si="35"/>
        <v>486</v>
      </c>
      <c r="J41" s="9">
        <f t="shared" si="35"/>
        <v>468</v>
      </c>
      <c r="K41" s="9">
        <f t="shared" si="35"/>
        <v>450</v>
      </c>
      <c r="L41" s="9">
        <f t="shared" si="35"/>
        <v>432</v>
      </c>
      <c r="M41" s="9">
        <f t="shared" si="35"/>
        <v>414</v>
      </c>
      <c r="N41" s="9">
        <f t="shared" si="35"/>
        <v>396</v>
      </c>
      <c r="O41" s="9">
        <f t="shared" si="35"/>
        <v>378</v>
      </c>
      <c r="P41" s="9">
        <f t="shared" si="35"/>
        <v>360</v>
      </c>
      <c r="Q41" s="9">
        <f t="shared" si="35"/>
        <v>342</v>
      </c>
      <c r="R41" s="9">
        <f t="shared" si="28"/>
        <v>324</v>
      </c>
      <c r="S41" s="9">
        <f t="shared" si="29"/>
        <v>306</v>
      </c>
      <c r="T41" s="9">
        <f t="shared" si="31"/>
        <v>288</v>
      </c>
      <c r="U41" s="9">
        <f t="shared" si="32"/>
        <v>270</v>
      </c>
      <c r="V41" s="9">
        <f t="shared" si="33"/>
        <v>252</v>
      </c>
      <c r="W41" s="9">
        <f t="shared" si="36"/>
        <v>234</v>
      </c>
      <c r="X41" s="9">
        <f t="shared" si="38"/>
        <v>216</v>
      </c>
      <c r="Y41" s="9">
        <f t="shared" si="40"/>
        <v>198</v>
      </c>
      <c r="Z41" s="9">
        <f t="shared" si="42"/>
        <v>180</v>
      </c>
      <c r="AA41" s="9">
        <f t="shared" si="44"/>
        <v>162</v>
      </c>
      <c r="AB41" s="9">
        <f t="shared" si="46"/>
        <v>144</v>
      </c>
      <c r="AC41" s="9">
        <f t="shared" si="48"/>
        <v>126</v>
      </c>
      <c r="AD41" s="9">
        <f t="shared" si="49"/>
        <v>108</v>
      </c>
      <c r="AE41" s="9">
        <f>AE40+$U$7</f>
        <v>90</v>
      </c>
      <c r="AF41" s="9">
        <f>AF40+$U$7</f>
        <v>72</v>
      </c>
      <c r="AG41" s="9">
        <f>AG40+$U$7</f>
        <v>54</v>
      </c>
      <c r="AH41" s="9">
        <f>AH40+$U$7</f>
        <v>36</v>
      </c>
      <c r="AI41" s="95">
        <f>AJ41</f>
        <v>18</v>
      </c>
      <c r="AJ41" s="115">
        <f>U7</f>
        <v>18</v>
      </c>
      <c r="AK41" s="96">
        <f>AK42</f>
        <v>18</v>
      </c>
      <c r="AL41" s="106"/>
    </row>
    <row r="42" spans="1:38" ht="19.5" customHeight="1" thickBot="1">
      <c r="A42" s="5"/>
      <c r="C42" s="104">
        <v>33</v>
      </c>
      <c r="D42" s="15">
        <f t="shared" si="35"/>
        <v>594</v>
      </c>
      <c r="E42" s="15">
        <f t="shared" si="35"/>
        <v>576</v>
      </c>
      <c r="F42" s="15">
        <f t="shared" si="35"/>
        <v>558</v>
      </c>
      <c r="G42" s="15">
        <f t="shared" si="35"/>
        <v>540</v>
      </c>
      <c r="H42" s="15">
        <f t="shared" si="35"/>
        <v>522</v>
      </c>
      <c r="I42" s="15">
        <f t="shared" si="35"/>
        <v>504</v>
      </c>
      <c r="J42" s="15">
        <f t="shared" si="35"/>
        <v>486</v>
      </c>
      <c r="K42" s="15">
        <f t="shared" si="35"/>
        <v>468</v>
      </c>
      <c r="L42" s="15">
        <f t="shared" si="35"/>
        <v>450</v>
      </c>
      <c r="M42" s="15">
        <f t="shared" si="35"/>
        <v>432</v>
      </c>
      <c r="N42" s="15">
        <f t="shared" si="35"/>
        <v>414</v>
      </c>
      <c r="O42" s="15">
        <f t="shared" si="35"/>
        <v>396</v>
      </c>
      <c r="P42" s="15">
        <f t="shared" si="35"/>
        <v>378</v>
      </c>
      <c r="Q42" s="15">
        <f t="shared" si="35"/>
        <v>360</v>
      </c>
      <c r="R42" s="15">
        <f t="shared" si="28"/>
        <v>342</v>
      </c>
      <c r="S42" s="15">
        <f t="shared" si="29"/>
        <v>324</v>
      </c>
      <c r="T42" s="15">
        <f t="shared" si="31"/>
        <v>306</v>
      </c>
      <c r="U42" s="15">
        <f t="shared" si="32"/>
        <v>288</v>
      </c>
      <c r="V42" s="15">
        <f t="shared" si="33"/>
        <v>270</v>
      </c>
      <c r="W42" s="15">
        <f t="shared" si="36"/>
        <v>252</v>
      </c>
      <c r="X42" s="15">
        <f t="shared" si="38"/>
        <v>234</v>
      </c>
      <c r="Y42" s="15">
        <f t="shared" si="40"/>
        <v>216</v>
      </c>
      <c r="Z42" s="15">
        <f t="shared" si="42"/>
        <v>198</v>
      </c>
      <c r="AA42" s="15">
        <f t="shared" si="44"/>
        <v>180</v>
      </c>
      <c r="AB42" s="15">
        <f t="shared" si="46"/>
        <v>162</v>
      </c>
      <c r="AC42" s="15">
        <f t="shared" si="48"/>
        <v>144</v>
      </c>
      <c r="AD42" s="15">
        <f t="shared" si="49"/>
        <v>126</v>
      </c>
      <c r="AE42" s="15">
        <f>AE41+$U$7</f>
        <v>108</v>
      </c>
      <c r="AF42" s="15">
        <f>AF41+$U$7</f>
        <v>90</v>
      </c>
      <c r="AG42" s="15">
        <f>AG41+$U$7</f>
        <v>72</v>
      </c>
      <c r="AH42" s="15">
        <f>AH41+$U$7</f>
        <v>54</v>
      </c>
      <c r="AI42" s="15">
        <f>AI41+$U$7</f>
        <v>36</v>
      </c>
      <c r="AJ42" s="97">
        <f>AK42</f>
        <v>18</v>
      </c>
      <c r="AK42" s="116">
        <f>U7</f>
        <v>18</v>
      </c>
      <c r="AL42" s="106"/>
    </row>
    <row r="43" ht="15">
      <c r="AL43" s="91"/>
    </row>
  </sheetData>
  <sheetProtection/>
  <mergeCells count="3">
    <mergeCell ref="K2:U2"/>
    <mergeCell ref="K4:U4"/>
    <mergeCell ref="O5:Q5"/>
  </mergeCells>
  <printOptions/>
  <pageMargins left="0.16" right="0.17" top="0.52" bottom="0.48" header="0.31496062992125984" footer="0.31496062992125984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7030A0"/>
    <pageSetUpPr fitToPage="1"/>
  </sheetPr>
  <dimension ref="B2:AK43"/>
  <sheetViews>
    <sheetView zoomScale="65" zoomScaleNormal="65" zoomScalePageLayoutView="0" workbookViewId="0" topLeftCell="A22">
      <selection activeCell="U45" sqref="U45:U49"/>
    </sheetView>
  </sheetViews>
  <sheetFormatPr defaultColWidth="9.140625" defaultRowHeight="15"/>
  <cols>
    <col min="2" max="2" width="13.421875" style="0" customWidth="1"/>
    <col min="3" max="36" width="7.421875" style="0" customWidth="1"/>
  </cols>
  <sheetData>
    <row r="1" ht="15.75" customHeight="1"/>
    <row r="2" spans="12:24" ht="18.75">
      <c r="L2" s="130" t="s">
        <v>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1"/>
      <c r="X2" s="131"/>
    </row>
    <row r="3" spans="10:29" ht="18.75">
      <c r="J3" s="134" t="s">
        <v>89</v>
      </c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</row>
    <row r="4" spans="10:37" ht="18.75">
      <c r="J4" s="131"/>
      <c r="K4" s="131"/>
      <c r="L4" s="132" t="s">
        <v>99</v>
      </c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3"/>
      <c r="X4" s="133"/>
      <c r="Y4" s="133"/>
      <c r="Z4" s="133"/>
      <c r="AA4" s="131"/>
      <c r="AB4" s="131"/>
      <c r="AC4" s="131"/>
      <c r="AD4" s="4"/>
      <c r="AE4" s="4"/>
      <c r="AF4" s="4"/>
      <c r="AG4" s="4"/>
      <c r="AH4" s="4"/>
      <c r="AI4" s="4"/>
      <c r="AJ4" s="4"/>
      <c r="AK4" s="4"/>
    </row>
    <row r="5" spans="12:26" ht="18.75">
      <c r="L5" s="136"/>
      <c r="M5" s="136"/>
      <c r="N5" s="136"/>
      <c r="O5" s="136"/>
      <c r="P5" s="135"/>
      <c r="Q5" s="135"/>
      <c r="R5" s="135"/>
      <c r="S5" s="136"/>
      <c r="T5" s="136"/>
      <c r="U5" s="136"/>
      <c r="V5" s="136"/>
      <c r="W5" s="133"/>
      <c r="X5" s="133"/>
      <c r="Y5" s="1"/>
      <c r="Z5" s="1"/>
    </row>
    <row r="6" spans="12:26" ht="18.75">
      <c r="L6" s="136"/>
      <c r="M6" s="136"/>
      <c r="N6" s="136"/>
      <c r="O6" s="136"/>
      <c r="P6" s="137" t="s">
        <v>12</v>
      </c>
      <c r="Q6" s="137"/>
      <c r="R6" s="137"/>
      <c r="S6" s="136"/>
      <c r="T6" s="136"/>
      <c r="U6" s="136"/>
      <c r="V6" s="136"/>
      <c r="W6" s="133"/>
      <c r="X6" s="133"/>
      <c r="Y6" s="1"/>
      <c r="Z6" s="1"/>
    </row>
    <row r="7" spans="12:24" ht="18.75"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</row>
    <row r="8" spans="19:36" ht="15" customHeight="1" thickBot="1">
      <c r="S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ht="30.75" customHeight="1">
      <c r="B9" s="108" t="s">
        <v>3</v>
      </c>
      <c r="C9" s="102">
        <v>0</v>
      </c>
      <c r="D9" s="102">
        <v>1</v>
      </c>
      <c r="E9" s="102">
        <v>2</v>
      </c>
      <c r="F9" s="102">
        <v>3</v>
      </c>
      <c r="G9" s="102">
        <v>4</v>
      </c>
      <c r="H9" s="102">
        <v>5</v>
      </c>
      <c r="I9" s="102">
        <v>6</v>
      </c>
      <c r="J9" s="102">
        <v>7</v>
      </c>
      <c r="K9" s="102">
        <v>8</v>
      </c>
      <c r="L9" s="102">
        <v>9</v>
      </c>
      <c r="M9" s="102">
        <v>10</v>
      </c>
      <c r="N9" s="102">
        <v>11</v>
      </c>
      <c r="O9" s="102">
        <v>12</v>
      </c>
      <c r="P9" s="102">
        <v>13</v>
      </c>
      <c r="Q9" s="102">
        <v>14</v>
      </c>
      <c r="R9" s="102">
        <v>15</v>
      </c>
      <c r="S9" s="102">
        <v>16</v>
      </c>
      <c r="T9" s="102">
        <v>17</v>
      </c>
      <c r="U9" s="102">
        <v>18</v>
      </c>
      <c r="V9" s="102">
        <v>19</v>
      </c>
      <c r="W9" s="102">
        <v>20</v>
      </c>
      <c r="X9" s="102">
        <v>21</v>
      </c>
      <c r="Y9" s="102">
        <v>22</v>
      </c>
      <c r="Z9" s="102">
        <v>23</v>
      </c>
      <c r="AA9" s="102">
        <v>24</v>
      </c>
      <c r="AB9" s="102">
        <v>25</v>
      </c>
      <c r="AC9" s="102">
        <v>26</v>
      </c>
      <c r="AD9" s="102">
        <v>27</v>
      </c>
      <c r="AE9" s="102">
        <v>28</v>
      </c>
      <c r="AF9" s="102">
        <v>29</v>
      </c>
      <c r="AG9" s="102">
        <v>30</v>
      </c>
      <c r="AH9" s="102">
        <v>31</v>
      </c>
      <c r="AI9" s="102">
        <v>32</v>
      </c>
      <c r="AJ9" s="103">
        <v>33</v>
      </c>
    </row>
    <row r="10" spans="2:36" ht="16.5" customHeight="1">
      <c r="B10" s="104">
        <v>0</v>
      </c>
      <c r="C10" s="8">
        <f>полн!D9/2</f>
        <v>0</v>
      </c>
      <c r="D10" s="9">
        <f>полн!E9/2</f>
        <v>9</v>
      </c>
      <c r="E10" s="9">
        <f>полн!F9/2</f>
        <v>18</v>
      </c>
      <c r="F10" s="9">
        <f>полн!G9/2</f>
        <v>27</v>
      </c>
      <c r="G10" s="9">
        <f>полн!H9/2</f>
        <v>36</v>
      </c>
      <c r="H10" s="9">
        <f>полн!I9/2</f>
        <v>45</v>
      </c>
      <c r="I10" s="9">
        <f>полн!J9/2</f>
        <v>54</v>
      </c>
      <c r="J10" s="9">
        <f>полн!K9/2</f>
        <v>63</v>
      </c>
      <c r="K10" s="9">
        <f>полн!L9/2</f>
        <v>72</v>
      </c>
      <c r="L10" s="9">
        <f>полн!M9/2</f>
        <v>81</v>
      </c>
      <c r="M10" s="9">
        <f>полн!N9/2</f>
        <v>90</v>
      </c>
      <c r="N10" s="9">
        <f>полн!O9/2</f>
        <v>99</v>
      </c>
      <c r="O10" s="9">
        <f>полн!P9/2</f>
        <v>108</v>
      </c>
      <c r="P10" s="9">
        <f>полн!Q9/2</f>
        <v>117</v>
      </c>
      <c r="Q10" s="9">
        <f>полн!R9/2</f>
        <v>126</v>
      </c>
      <c r="R10" s="9">
        <f>полн!S9/2</f>
        <v>135</v>
      </c>
      <c r="S10" s="9">
        <f>полн!T9/2</f>
        <v>144</v>
      </c>
      <c r="T10" s="9">
        <f>полн!U9/2</f>
        <v>153</v>
      </c>
      <c r="U10" s="9">
        <f>полн!V9/2</f>
        <v>162</v>
      </c>
      <c r="V10" s="9">
        <f>полн!W9/2</f>
        <v>171</v>
      </c>
      <c r="W10" s="9">
        <f>полн!X9/2</f>
        <v>180</v>
      </c>
      <c r="X10" s="9">
        <f>полн!Y9/2</f>
        <v>189</v>
      </c>
      <c r="Y10" s="9">
        <f>полн!Z9/2</f>
        <v>198</v>
      </c>
      <c r="Z10" s="9">
        <f>полн!AA9/2</f>
        <v>207</v>
      </c>
      <c r="AA10" s="9">
        <f>полн!AB9/2</f>
        <v>216</v>
      </c>
      <c r="AB10" s="9">
        <f>полн!AC9/2</f>
        <v>225</v>
      </c>
      <c r="AC10" s="9">
        <f>полн!AD9/2</f>
        <v>234</v>
      </c>
      <c r="AD10" s="9">
        <f>полн!AE9/2</f>
        <v>243</v>
      </c>
      <c r="AE10" s="9">
        <f>полн!AF9/2</f>
        <v>252</v>
      </c>
      <c r="AF10" s="9">
        <f>полн!AG9/2</f>
        <v>261</v>
      </c>
      <c r="AG10" s="9">
        <f>полн!AH9/2</f>
        <v>270</v>
      </c>
      <c r="AH10" s="9">
        <f>полн!AI9/2</f>
        <v>279</v>
      </c>
      <c r="AI10" s="9">
        <f>полн!AJ9/2</f>
        <v>288</v>
      </c>
      <c r="AJ10" s="13">
        <f>полн!AK9/2</f>
        <v>297</v>
      </c>
    </row>
    <row r="11" spans="2:36" ht="16.5" customHeight="1">
      <c r="B11" s="104">
        <v>1</v>
      </c>
      <c r="C11" s="9">
        <f>полн!D10/2</f>
        <v>9</v>
      </c>
      <c r="D11" s="8">
        <f>полн!E10/2</f>
        <v>9</v>
      </c>
      <c r="E11" s="9">
        <f>полн!F10/2</f>
        <v>9</v>
      </c>
      <c r="F11" s="9">
        <f>полн!G10/2</f>
        <v>18</v>
      </c>
      <c r="G11" s="9">
        <f>полн!H10/2</f>
        <v>27</v>
      </c>
      <c r="H11" s="9">
        <f>полн!I10/2</f>
        <v>36</v>
      </c>
      <c r="I11" s="9">
        <f>полн!J10/2</f>
        <v>45</v>
      </c>
      <c r="J11" s="9">
        <f>полн!K10/2</f>
        <v>54</v>
      </c>
      <c r="K11" s="9">
        <f>полн!L10/2</f>
        <v>63</v>
      </c>
      <c r="L11" s="9">
        <f>полн!M10/2</f>
        <v>72</v>
      </c>
      <c r="M11" s="9">
        <f>полн!N10/2</f>
        <v>81</v>
      </c>
      <c r="N11" s="9">
        <f>полн!O10/2</f>
        <v>90</v>
      </c>
      <c r="O11" s="9">
        <f>полн!P10/2</f>
        <v>99</v>
      </c>
      <c r="P11" s="9">
        <f>полн!Q10/2</f>
        <v>108</v>
      </c>
      <c r="Q11" s="9">
        <f>полн!R10/2</f>
        <v>117</v>
      </c>
      <c r="R11" s="9">
        <f>полн!S10/2</f>
        <v>126</v>
      </c>
      <c r="S11" s="9">
        <f>полн!T10/2</f>
        <v>135</v>
      </c>
      <c r="T11" s="9">
        <f>полн!U10/2</f>
        <v>144</v>
      </c>
      <c r="U11" s="9">
        <f>полн!V10/2</f>
        <v>153</v>
      </c>
      <c r="V11" s="9">
        <f>полн!W10/2</f>
        <v>162</v>
      </c>
      <c r="W11" s="9">
        <f>полн!X10/2</f>
        <v>171</v>
      </c>
      <c r="X11" s="9">
        <f>полн!Y10/2</f>
        <v>180</v>
      </c>
      <c r="Y11" s="9">
        <f>полн!Z10/2</f>
        <v>189</v>
      </c>
      <c r="Z11" s="9">
        <f>полн!AA10/2</f>
        <v>198</v>
      </c>
      <c r="AA11" s="9">
        <f>полн!AB10/2</f>
        <v>207</v>
      </c>
      <c r="AB11" s="9">
        <f>полн!AC10/2</f>
        <v>216</v>
      </c>
      <c r="AC11" s="9">
        <f>полн!AD10/2</f>
        <v>225</v>
      </c>
      <c r="AD11" s="9">
        <f>полн!AE10/2</f>
        <v>234</v>
      </c>
      <c r="AE11" s="9">
        <f>полн!AF10/2</f>
        <v>243</v>
      </c>
      <c r="AF11" s="9">
        <f>полн!AG10/2</f>
        <v>252</v>
      </c>
      <c r="AG11" s="9">
        <f>полн!AH10/2</f>
        <v>261</v>
      </c>
      <c r="AH11" s="9">
        <f>полн!AI10/2</f>
        <v>270</v>
      </c>
      <c r="AI11" s="9">
        <f>полн!AJ10/2</f>
        <v>279</v>
      </c>
      <c r="AJ11" s="13">
        <f>полн!AK10/2</f>
        <v>288</v>
      </c>
    </row>
    <row r="12" spans="2:36" ht="16.5" customHeight="1">
      <c r="B12" s="104">
        <v>2</v>
      </c>
      <c r="C12" s="9">
        <f>полн!D11/2</f>
        <v>18</v>
      </c>
      <c r="D12" s="9">
        <f>полн!E11/2</f>
        <v>9</v>
      </c>
      <c r="E12" s="8">
        <f>полн!F11/2</f>
        <v>9</v>
      </c>
      <c r="F12" s="9">
        <f>полн!G11/2</f>
        <v>9</v>
      </c>
      <c r="G12" s="9">
        <f>полн!H11/2</f>
        <v>18</v>
      </c>
      <c r="H12" s="9">
        <f>полн!I11/2</f>
        <v>27</v>
      </c>
      <c r="I12" s="9">
        <f>полн!J11/2</f>
        <v>36</v>
      </c>
      <c r="J12" s="9">
        <f>полн!K11/2</f>
        <v>45</v>
      </c>
      <c r="K12" s="9">
        <f>полн!L11/2</f>
        <v>54</v>
      </c>
      <c r="L12" s="9">
        <f>полн!M11/2</f>
        <v>63</v>
      </c>
      <c r="M12" s="9">
        <f>полн!N11/2</f>
        <v>72</v>
      </c>
      <c r="N12" s="9">
        <f>полн!O11/2</f>
        <v>81</v>
      </c>
      <c r="O12" s="9">
        <f>полн!P11/2</f>
        <v>90</v>
      </c>
      <c r="P12" s="9">
        <f>полн!Q11/2</f>
        <v>99</v>
      </c>
      <c r="Q12" s="9">
        <f>полн!R11/2</f>
        <v>108</v>
      </c>
      <c r="R12" s="9">
        <f>полн!S11/2</f>
        <v>117</v>
      </c>
      <c r="S12" s="9">
        <f>полн!T11/2</f>
        <v>126</v>
      </c>
      <c r="T12" s="9">
        <f>полн!U11/2</f>
        <v>135</v>
      </c>
      <c r="U12" s="9">
        <f>полн!V11/2</f>
        <v>144</v>
      </c>
      <c r="V12" s="9">
        <f>полн!W11/2</f>
        <v>153</v>
      </c>
      <c r="W12" s="9">
        <f>полн!X11/2</f>
        <v>162</v>
      </c>
      <c r="X12" s="9">
        <f>полн!Y11/2</f>
        <v>171</v>
      </c>
      <c r="Y12" s="9">
        <f>полн!Z11/2</f>
        <v>180</v>
      </c>
      <c r="Z12" s="9">
        <f>полн!AA11/2</f>
        <v>189</v>
      </c>
      <c r="AA12" s="9">
        <f>полн!AB11/2</f>
        <v>198</v>
      </c>
      <c r="AB12" s="9">
        <f>полн!AC11/2</f>
        <v>207</v>
      </c>
      <c r="AC12" s="9">
        <f>полн!AD11/2</f>
        <v>216</v>
      </c>
      <c r="AD12" s="9">
        <f>полн!AE11/2</f>
        <v>225</v>
      </c>
      <c r="AE12" s="9">
        <f>полн!AF11/2</f>
        <v>234</v>
      </c>
      <c r="AF12" s="9">
        <f>полн!AG11/2</f>
        <v>243</v>
      </c>
      <c r="AG12" s="9">
        <f>полн!AH11/2</f>
        <v>252</v>
      </c>
      <c r="AH12" s="9">
        <f>полн!AI11/2</f>
        <v>261</v>
      </c>
      <c r="AI12" s="9">
        <f>полн!AJ11/2</f>
        <v>270</v>
      </c>
      <c r="AJ12" s="13">
        <f>полн!AK11/2</f>
        <v>279</v>
      </c>
    </row>
    <row r="13" spans="2:36" ht="16.5" customHeight="1">
      <c r="B13" s="104">
        <v>3</v>
      </c>
      <c r="C13" s="9">
        <f>полн!D12/2</f>
        <v>27</v>
      </c>
      <c r="D13" s="9">
        <f>полн!E12/2</f>
        <v>18</v>
      </c>
      <c r="E13" s="9">
        <f>полн!F12/2</f>
        <v>9</v>
      </c>
      <c r="F13" s="8">
        <f>полн!G12/2</f>
        <v>9</v>
      </c>
      <c r="G13" s="9">
        <f>полн!H12/2</f>
        <v>9</v>
      </c>
      <c r="H13" s="9">
        <f>полн!I12/2</f>
        <v>18</v>
      </c>
      <c r="I13" s="9">
        <f>полн!J12/2</f>
        <v>27</v>
      </c>
      <c r="J13" s="9">
        <f>полн!K12/2</f>
        <v>36</v>
      </c>
      <c r="K13" s="9">
        <f>полн!L12/2</f>
        <v>45</v>
      </c>
      <c r="L13" s="9">
        <f>полн!M12/2</f>
        <v>54</v>
      </c>
      <c r="M13" s="9">
        <f>полн!N12/2</f>
        <v>63</v>
      </c>
      <c r="N13" s="9">
        <f>полн!O12/2</f>
        <v>72</v>
      </c>
      <c r="O13" s="9">
        <f>полн!P12/2</f>
        <v>81</v>
      </c>
      <c r="P13" s="9">
        <f>полн!Q12/2</f>
        <v>90</v>
      </c>
      <c r="Q13" s="9">
        <f>полн!R12/2</f>
        <v>99</v>
      </c>
      <c r="R13" s="9">
        <f>полн!S12/2</f>
        <v>108</v>
      </c>
      <c r="S13" s="9">
        <f>полн!T12/2</f>
        <v>117</v>
      </c>
      <c r="T13" s="9">
        <f>полн!U12/2</f>
        <v>126</v>
      </c>
      <c r="U13" s="9">
        <f>полн!V12/2</f>
        <v>135</v>
      </c>
      <c r="V13" s="9">
        <f>полн!W12/2</f>
        <v>144</v>
      </c>
      <c r="W13" s="9">
        <f>полн!X12/2</f>
        <v>153</v>
      </c>
      <c r="X13" s="9">
        <f>полн!Y12/2</f>
        <v>162</v>
      </c>
      <c r="Y13" s="9">
        <f>полн!Z12/2</f>
        <v>171</v>
      </c>
      <c r="Z13" s="9">
        <f>полн!AA12/2</f>
        <v>180</v>
      </c>
      <c r="AA13" s="9">
        <f>полн!AB12/2</f>
        <v>189</v>
      </c>
      <c r="AB13" s="9">
        <f>полн!AC12/2</f>
        <v>198</v>
      </c>
      <c r="AC13" s="9">
        <f>полн!AD12/2</f>
        <v>207</v>
      </c>
      <c r="AD13" s="9">
        <f>полн!AE12/2</f>
        <v>216</v>
      </c>
      <c r="AE13" s="9">
        <f>полн!AF12/2</f>
        <v>225</v>
      </c>
      <c r="AF13" s="9">
        <f>полн!AG12/2</f>
        <v>234</v>
      </c>
      <c r="AG13" s="9">
        <f>полн!AH12/2</f>
        <v>243</v>
      </c>
      <c r="AH13" s="9">
        <f>полн!AI12/2</f>
        <v>252</v>
      </c>
      <c r="AI13" s="9">
        <f>полн!AJ12/2</f>
        <v>261</v>
      </c>
      <c r="AJ13" s="13">
        <f>полн!AK12/2</f>
        <v>270</v>
      </c>
    </row>
    <row r="14" spans="2:36" ht="16.5" customHeight="1">
      <c r="B14" s="104">
        <v>4</v>
      </c>
      <c r="C14" s="9">
        <f>полн!D13/2</f>
        <v>36</v>
      </c>
      <c r="D14" s="9">
        <f>полн!E13/2</f>
        <v>27</v>
      </c>
      <c r="E14" s="9">
        <f>полн!F13/2</f>
        <v>18</v>
      </c>
      <c r="F14" s="9">
        <f>полн!G13/2</f>
        <v>9</v>
      </c>
      <c r="G14" s="8">
        <f>полн!H13/2</f>
        <v>9</v>
      </c>
      <c r="H14" s="9">
        <f>полн!I13/2</f>
        <v>9</v>
      </c>
      <c r="I14" s="9">
        <f>полн!J13/2</f>
        <v>18</v>
      </c>
      <c r="J14" s="9">
        <f>полн!K13/2</f>
        <v>27</v>
      </c>
      <c r="K14" s="9">
        <f>полн!L13/2</f>
        <v>36</v>
      </c>
      <c r="L14" s="9">
        <f>полн!M13/2</f>
        <v>45</v>
      </c>
      <c r="M14" s="9">
        <f>полн!N13/2</f>
        <v>54</v>
      </c>
      <c r="N14" s="9">
        <f>полн!O13/2</f>
        <v>63</v>
      </c>
      <c r="O14" s="9">
        <f>полн!P13/2</f>
        <v>72</v>
      </c>
      <c r="P14" s="9">
        <f>полн!Q13/2</f>
        <v>81</v>
      </c>
      <c r="Q14" s="9">
        <f>полн!R13/2</f>
        <v>90</v>
      </c>
      <c r="R14" s="9">
        <f>полн!S13/2</f>
        <v>99</v>
      </c>
      <c r="S14" s="9">
        <f>полн!T13/2</f>
        <v>108</v>
      </c>
      <c r="T14" s="9">
        <f>полн!U13/2</f>
        <v>117</v>
      </c>
      <c r="U14" s="9">
        <f>полн!V13/2</f>
        <v>126</v>
      </c>
      <c r="V14" s="9">
        <f>полн!W13/2</f>
        <v>135</v>
      </c>
      <c r="W14" s="9">
        <f>полн!X13/2</f>
        <v>144</v>
      </c>
      <c r="X14" s="9">
        <f>полн!Y13/2</f>
        <v>153</v>
      </c>
      <c r="Y14" s="9">
        <f>полн!Z13/2</f>
        <v>162</v>
      </c>
      <c r="Z14" s="9">
        <f>полн!AA13/2</f>
        <v>171</v>
      </c>
      <c r="AA14" s="9">
        <f>полн!AB13/2</f>
        <v>180</v>
      </c>
      <c r="AB14" s="9">
        <f>полн!AC13/2</f>
        <v>189</v>
      </c>
      <c r="AC14" s="9">
        <f>полн!AD13/2</f>
        <v>198</v>
      </c>
      <c r="AD14" s="9">
        <f>полн!AE13/2</f>
        <v>207</v>
      </c>
      <c r="AE14" s="9">
        <f>полн!AF13/2</f>
        <v>216</v>
      </c>
      <c r="AF14" s="9">
        <f>полн!AG13/2</f>
        <v>225</v>
      </c>
      <c r="AG14" s="9">
        <f>полн!AH13/2</f>
        <v>234</v>
      </c>
      <c r="AH14" s="9">
        <f>полн!AI13/2</f>
        <v>243</v>
      </c>
      <c r="AI14" s="9">
        <f>полн!AJ13/2</f>
        <v>252</v>
      </c>
      <c r="AJ14" s="13">
        <f>полн!AK13/2</f>
        <v>261</v>
      </c>
    </row>
    <row r="15" spans="2:36" ht="16.5" customHeight="1">
      <c r="B15" s="104">
        <v>5</v>
      </c>
      <c r="C15" s="9">
        <f>полн!D14/2</f>
        <v>45</v>
      </c>
      <c r="D15" s="9">
        <f>полн!E14/2</f>
        <v>36</v>
      </c>
      <c r="E15" s="9">
        <f>полн!F14/2</f>
        <v>27</v>
      </c>
      <c r="F15" s="9">
        <f>полн!G14/2</f>
        <v>18</v>
      </c>
      <c r="G15" s="9">
        <f>полн!H14/2</f>
        <v>9</v>
      </c>
      <c r="H15" s="8">
        <f>полн!I14/2</f>
        <v>9</v>
      </c>
      <c r="I15" s="9">
        <f>полн!J14/2</f>
        <v>9</v>
      </c>
      <c r="J15" s="9">
        <f>полн!K14/2</f>
        <v>18</v>
      </c>
      <c r="K15" s="9">
        <f>полн!L14/2</f>
        <v>27</v>
      </c>
      <c r="L15" s="9">
        <f>полн!M14/2</f>
        <v>36</v>
      </c>
      <c r="M15" s="9">
        <f>полн!N14/2</f>
        <v>45</v>
      </c>
      <c r="N15" s="9">
        <f>полн!O14/2</f>
        <v>54</v>
      </c>
      <c r="O15" s="9">
        <f>полн!P14/2</f>
        <v>63</v>
      </c>
      <c r="P15" s="9">
        <f>полн!Q14/2</f>
        <v>72</v>
      </c>
      <c r="Q15" s="9">
        <f>полн!R14/2</f>
        <v>81</v>
      </c>
      <c r="R15" s="9">
        <f>полн!S14/2</f>
        <v>90</v>
      </c>
      <c r="S15" s="9">
        <f>полн!T14/2</f>
        <v>99</v>
      </c>
      <c r="T15" s="9">
        <f>полн!U14/2</f>
        <v>108</v>
      </c>
      <c r="U15" s="9">
        <f>полн!V14/2</f>
        <v>117</v>
      </c>
      <c r="V15" s="9">
        <f>полн!W14/2</f>
        <v>126</v>
      </c>
      <c r="W15" s="9">
        <f>полн!X14/2</f>
        <v>135</v>
      </c>
      <c r="X15" s="9">
        <f>полн!Y14/2</f>
        <v>144</v>
      </c>
      <c r="Y15" s="9">
        <f>полн!Z14/2</f>
        <v>153</v>
      </c>
      <c r="Z15" s="9">
        <f>полн!AA14/2</f>
        <v>162</v>
      </c>
      <c r="AA15" s="9">
        <f>полн!AB14/2</f>
        <v>171</v>
      </c>
      <c r="AB15" s="9">
        <f>полн!AC14/2</f>
        <v>180</v>
      </c>
      <c r="AC15" s="9">
        <f>полн!AD14/2</f>
        <v>189</v>
      </c>
      <c r="AD15" s="9">
        <f>полн!AE14/2</f>
        <v>198</v>
      </c>
      <c r="AE15" s="9">
        <f>полн!AF14/2</f>
        <v>207</v>
      </c>
      <c r="AF15" s="9">
        <f>полн!AG14/2</f>
        <v>216</v>
      </c>
      <c r="AG15" s="9">
        <f>полн!AH14/2</f>
        <v>225</v>
      </c>
      <c r="AH15" s="9">
        <f>полн!AI14/2</f>
        <v>234</v>
      </c>
      <c r="AI15" s="9">
        <f>полн!AJ14/2</f>
        <v>243</v>
      </c>
      <c r="AJ15" s="13">
        <f>полн!AK14/2</f>
        <v>252</v>
      </c>
    </row>
    <row r="16" spans="2:36" ht="16.5" customHeight="1">
      <c r="B16" s="104">
        <v>6</v>
      </c>
      <c r="C16" s="9">
        <f>полн!D15/2</f>
        <v>54</v>
      </c>
      <c r="D16" s="9">
        <f>полн!E15/2</f>
        <v>45</v>
      </c>
      <c r="E16" s="9">
        <f>полн!F15/2</f>
        <v>36</v>
      </c>
      <c r="F16" s="9">
        <f>полн!G15/2</f>
        <v>27</v>
      </c>
      <c r="G16" s="9">
        <f>полн!H15/2</f>
        <v>18</v>
      </c>
      <c r="H16" s="9">
        <f>полн!I15/2</f>
        <v>9</v>
      </c>
      <c r="I16" s="8">
        <f>полн!J15/2</f>
        <v>9</v>
      </c>
      <c r="J16" s="9">
        <f>полн!K15/2</f>
        <v>9</v>
      </c>
      <c r="K16" s="9">
        <f>полн!L15/2</f>
        <v>18</v>
      </c>
      <c r="L16" s="9">
        <f>полн!M15/2</f>
        <v>27</v>
      </c>
      <c r="M16" s="9">
        <f>полн!N15/2</f>
        <v>36</v>
      </c>
      <c r="N16" s="9">
        <f>полн!O15/2</f>
        <v>45</v>
      </c>
      <c r="O16" s="9">
        <f>полн!P15/2</f>
        <v>54</v>
      </c>
      <c r="P16" s="9">
        <f>полн!Q15/2</f>
        <v>63</v>
      </c>
      <c r="Q16" s="9">
        <f>полн!R15/2</f>
        <v>72</v>
      </c>
      <c r="R16" s="9">
        <f>полн!S15/2</f>
        <v>81</v>
      </c>
      <c r="S16" s="9">
        <f>полн!T15/2</f>
        <v>90</v>
      </c>
      <c r="T16" s="9">
        <f>полн!U15/2</f>
        <v>99</v>
      </c>
      <c r="U16" s="9">
        <f>полн!V15/2</f>
        <v>108</v>
      </c>
      <c r="V16" s="9">
        <f>полн!W15/2</f>
        <v>117</v>
      </c>
      <c r="W16" s="9">
        <f>полн!X15/2</f>
        <v>126</v>
      </c>
      <c r="X16" s="9">
        <f>полн!Y15/2</f>
        <v>135</v>
      </c>
      <c r="Y16" s="9">
        <f>полн!Z15/2</f>
        <v>144</v>
      </c>
      <c r="Z16" s="9">
        <f>полн!AA15/2</f>
        <v>153</v>
      </c>
      <c r="AA16" s="9">
        <f>полн!AB15/2</f>
        <v>162</v>
      </c>
      <c r="AB16" s="9">
        <f>полн!AC15/2</f>
        <v>171</v>
      </c>
      <c r="AC16" s="9">
        <f>полн!AD15/2</f>
        <v>180</v>
      </c>
      <c r="AD16" s="9">
        <f>полн!AE15/2</f>
        <v>189</v>
      </c>
      <c r="AE16" s="9">
        <f>полн!AF15/2</f>
        <v>198</v>
      </c>
      <c r="AF16" s="9">
        <f>полн!AG15/2</f>
        <v>207</v>
      </c>
      <c r="AG16" s="9">
        <f>полн!AH15/2</f>
        <v>216</v>
      </c>
      <c r="AH16" s="9">
        <f>полн!AI15/2</f>
        <v>225</v>
      </c>
      <c r="AI16" s="9">
        <f>полн!AJ15/2</f>
        <v>234</v>
      </c>
      <c r="AJ16" s="13">
        <f>полн!AK15/2</f>
        <v>243</v>
      </c>
    </row>
    <row r="17" spans="2:36" ht="16.5" customHeight="1">
      <c r="B17" s="104">
        <v>7</v>
      </c>
      <c r="C17" s="9">
        <f>полн!D16/2</f>
        <v>63</v>
      </c>
      <c r="D17" s="9">
        <f>полн!E16/2</f>
        <v>54</v>
      </c>
      <c r="E17" s="9">
        <f>полн!F16/2</f>
        <v>45</v>
      </c>
      <c r="F17" s="9">
        <f>полн!G16/2</f>
        <v>36</v>
      </c>
      <c r="G17" s="9">
        <f>полн!H16/2</f>
        <v>27</v>
      </c>
      <c r="H17" s="9">
        <f>полн!I16/2</f>
        <v>18</v>
      </c>
      <c r="I17" s="9">
        <f>полн!J16/2</f>
        <v>9</v>
      </c>
      <c r="J17" s="8">
        <f>полн!K16/2</f>
        <v>9</v>
      </c>
      <c r="K17" s="9">
        <f>полн!L16/2</f>
        <v>9</v>
      </c>
      <c r="L17" s="9">
        <f>полн!M16/2</f>
        <v>18</v>
      </c>
      <c r="M17" s="9">
        <f>полн!N16/2</f>
        <v>27</v>
      </c>
      <c r="N17" s="9">
        <f>полн!O16/2</f>
        <v>36</v>
      </c>
      <c r="O17" s="9">
        <f>полн!P16/2</f>
        <v>45</v>
      </c>
      <c r="P17" s="9">
        <f>полн!Q16/2</f>
        <v>54</v>
      </c>
      <c r="Q17" s="9">
        <f>полн!R16/2</f>
        <v>63</v>
      </c>
      <c r="R17" s="9">
        <f>полн!S16/2</f>
        <v>72</v>
      </c>
      <c r="S17" s="9">
        <f>полн!T16/2</f>
        <v>81</v>
      </c>
      <c r="T17" s="9">
        <f>полн!U16/2</f>
        <v>90</v>
      </c>
      <c r="U17" s="9">
        <f>полн!V16/2</f>
        <v>99</v>
      </c>
      <c r="V17" s="9">
        <f>полн!W16/2</f>
        <v>108</v>
      </c>
      <c r="W17" s="9">
        <f>полн!X16/2</f>
        <v>117</v>
      </c>
      <c r="X17" s="9">
        <f>полн!Y16/2</f>
        <v>126</v>
      </c>
      <c r="Y17" s="9">
        <f>полн!Z16/2</f>
        <v>135</v>
      </c>
      <c r="Z17" s="9">
        <f>полн!AA16/2</f>
        <v>144</v>
      </c>
      <c r="AA17" s="9">
        <f>полн!AB16/2</f>
        <v>153</v>
      </c>
      <c r="AB17" s="9">
        <f>полн!AC16/2</f>
        <v>162</v>
      </c>
      <c r="AC17" s="9">
        <f>полн!AD16/2</f>
        <v>171</v>
      </c>
      <c r="AD17" s="9">
        <f>полн!AE16/2</f>
        <v>180</v>
      </c>
      <c r="AE17" s="9">
        <f>полн!AF16/2</f>
        <v>189</v>
      </c>
      <c r="AF17" s="9">
        <f>полн!AG16/2</f>
        <v>198</v>
      </c>
      <c r="AG17" s="9">
        <f>полн!AH16/2</f>
        <v>207</v>
      </c>
      <c r="AH17" s="9">
        <f>полн!AI16/2</f>
        <v>216</v>
      </c>
      <c r="AI17" s="9">
        <f>полн!AJ16/2</f>
        <v>225</v>
      </c>
      <c r="AJ17" s="13">
        <f>полн!AK16/2</f>
        <v>234</v>
      </c>
    </row>
    <row r="18" spans="2:36" ht="16.5" customHeight="1">
      <c r="B18" s="104">
        <v>8</v>
      </c>
      <c r="C18" s="9">
        <f>полн!D17/2</f>
        <v>72</v>
      </c>
      <c r="D18" s="9">
        <f>полн!E17/2</f>
        <v>63</v>
      </c>
      <c r="E18" s="9">
        <f>полн!F17/2</f>
        <v>54</v>
      </c>
      <c r="F18" s="9">
        <f>полн!G17/2</f>
        <v>45</v>
      </c>
      <c r="G18" s="9">
        <f>полн!H17/2</f>
        <v>36</v>
      </c>
      <c r="H18" s="9">
        <f>полн!I17/2</f>
        <v>27</v>
      </c>
      <c r="I18" s="9">
        <f>полн!J17/2</f>
        <v>18</v>
      </c>
      <c r="J18" s="9">
        <f>полн!K17/2</f>
        <v>9</v>
      </c>
      <c r="K18" s="8">
        <f>полн!L17/2</f>
        <v>9</v>
      </c>
      <c r="L18" s="9">
        <f>полн!M17/2</f>
        <v>9</v>
      </c>
      <c r="M18" s="9">
        <f>полн!N17/2</f>
        <v>18</v>
      </c>
      <c r="N18" s="9">
        <f>полн!O17/2</f>
        <v>27</v>
      </c>
      <c r="O18" s="9">
        <f>полн!P17/2</f>
        <v>36</v>
      </c>
      <c r="P18" s="9">
        <f>полн!Q17/2</f>
        <v>45</v>
      </c>
      <c r="Q18" s="9">
        <f>полн!R17/2</f>
        <v>54</v>
      </c>
      <c r="R18" s="9">
        <f>полн!S17/2</f>
        <v>63</v>
      </c>
      <c r="S18" s="9">
        <f>полн!T17/2</f>
        <v>72</v>
      </c>
      <c r="T18" s="9">
        <f>полн!U17/2</f>
        <v>81</v>
      </c>
      <c r="U18" s="9">
        <f>полн!V17/2</f>
        <v>90</v>
      </c>
      <c r="V18" s="9">
        <f>полн!W17/2</f>
        <v>99</v>
      </c>
      <c r="W18" s="9">
        <f>полн!X17/2</f>
        <v>108</v>
      </c>
      <c r="X18" s="9">
        <f>полн!Y17/2</f>
        <v>117</v>
      </c>
      <c r="Y18" s="9">
        <f>полн!Z17/2</f>
        <v>126</v>
      </c>
      <c r="Z18" s="9">
        <f>полн!AA17/2</f>
        <v>135</v>
      </c>
      <c r="AA18" s="9">
        <f>полн!AB17/2</f>
        <v>144</v>
      </c>
      <c r="AB18" s="9">
        <f>полн!AC17/2</f>
        <v>153</v>
      </c>
      <c r="AC18" s="9">
        <f>полн!AD17/2</f>
        <v>162</v>
      </c>
      <c r="AD18" s="9">
        <f>полн!AE17/2</f>
        <v>171</v>
      </c>
      <c r="AE18" s="9">
        <f>полн!AF17/2</f>
        <v>180</v>
      </c>
      <c r="AF18" s="9">
        <f>полн!AG17/2</f>
        <v>189</v>
      </c>
      <c r="AG18" s="9">
        <f>полн!AH17/2</f>
        <v>198</v>
      </c>
      <c r="AH18" s="9">
        <f>полн!AI17/2</f>
        <v>207</v>
      </c>
      <c r="AI18" s="9">
        <f>полн!AJ17/2</f>
        <v>216</v>
      </c>
      <c r="AJ18" s="13">
        <f>полн!AK17/2</f>
        <v>225</v>
      </c>
    </row>
    <row r="19" spans="2:36" ht="16.5" customHeight="1">
      <c r="B19" s="104">
        <v>9</v>
      </c>
      <c r="C19" s="9">
        <f>полн!D18/2</f>
        <v>81</v>
      </c>
      <c r="D19" s="9">
        <f>полн!E18/2</f>
        <v>72</v>
      </c>
      <c r="E19" s="9">
        <f>полн!F18/2</f>
        <v>63</v>
      </c>
      <c r="F19" s="9">
        <f>полн!G18/2</f>
        <v>54</v>
      </c>
      <c r="G19" s="9">
        <f>полн!H18/2</f>
        <v>45</v>
      </c>
      <c r="H19" s="9">
        <f>полн!I18/2</f>
        <v>36</v>
      </c>
      <c r="I19" s="9">
        <f>полн!J18/2</f>
        <v>27</v>
      </c>
      <c r="J19" s="9">
        <f>полн!K18/2</f>
        <v>18</v>
      </c>
      <c r="K19" s="9">
        <f>полн!L18/2</f>
        <v>9</v>
      </c>
      <c r="L19" s="8">
        <f>полн!M18/2</f>
        <v>9</v>
      </c>
      <c r="M19" s="9">
        <f>полн!N18/2</f>
        <v>9</v>
      </c>
      <c r="N19" s="9">
        <f>полн!O18/2</f>
        <v>18</v>
      </c>
      <c r="O19" s="9">
        <f>полн!P18/2</f>
        <v>27</v>
      </c>
      <c r="P19" s="9">
        <f>полн!Q18/2</f>
        <v>36</v>
      </c>
      <c r="Q19" s="9">
        <f>полн!R18/2</f>
        <v>45</v>
      </c>
      <c r="R19" s="9">
        <f>полн!S18/2</f>
        <v>54</v>
      </c>
      <c r="S19" s="9">
        <f>полн!T18/2</f>
        <v>63</v>
      </c>
      <c r="T19" s="9">
        <f>полн!U18/2</f>
        <v>72</v>
      </c>
      <c r="U19" s="9">
        <f>полн!V18/2</f>
        <v>81</v>
      </c>
      <c r="V19" s="9">
        <f>полн!W18/2</f>
        <v>90</v>
      </c>
      <c r="W19" s="9">
        <f>полн!X18/2</f>
        <v>99</v>
      </c>
      <c r="X19" s="9">
        <f>полн!Y18/2</f>
        <v>108</v>
      </c>
      <c r="Y19" s="9">
        <f>полн!Z18/2</f>
        <v>117</v>
      </c>
      <c r="Z19" s="9">
        <f>полн!AA18/2</f>
        <v>126</v>
      </c>
      <c r="AA19" s="9">
        <f>полн!AB18/2</f>
        <v>135</v>
      </c>
      <c r="AB19" s="9">
        <f>полн!AC18/2</f>
        <v>144</v>
      </c>
      <c r="AC19" s="9">
        <f>полн!AD18/2</f>
        <v>153</v>
      </c>
      <c r="AD19" s="9">
        <f>полн!AE18/2</f>
        <v>162</v>
      </c>
      <c r="AE19" s="9">
        <f>полн!AF18/2</f>
        <v>171</v>
      </c>
      <c r="AF19" s="9">
        <f>полн!AG18/2</f>
        <v>180</v>
      </c>
      <c r="AG19" s="9">
        <f>полн!AH18/2</f>
        <v>189</v>
      </c>
      <c r="AH19" s="9">
        <f>полн!AI18/2</f>
        <v>198</v>
      </c>
      <c r="AI19" s="9">
        <f>полн!AJ18/2</f>
        <v>207</v>
      </c>
      <c r="AJ19" s="13">
        <f>полн!AK18/2</f>
        <v>216</v>
      </c>
    </row>
    <row r="20" spans="2:36" ht="16.5" customHeight="1">
      <c r="B20" s="104">
        <v>10</v>
      </c>
      <c r="C20" s="9">
        <f>полн!D19/2</f>
        <v>90</v>
      </c>
      <c r="D20" s="9">
        <f>полн!E19/2</f>
        <v>81</v>
      </c>
      <c r="E20" s="9">
        <f>полн!F19/2</f>
        <v>72</v>
      </c>
      <c r="F20" s="9">
        <f>полн!G19/2</f>
        <v>63</v>
      </c>
      <c r="G20" s="9">
        <f>полн!H19/2</f>
        <v>54</v>
      </c>
      <c r="H20" s="9">
        <f>полн!I19/2</f>
        <v>45</v>
      </c>
      <c r="I20" s="9">
        <f>полн!J19/2</f>
        <v>36</v>
      </c>
      <c r="J20" s="9">
        <f>полн!K19/2</f>
        <v>27</v>
      </c>
      <c r="K20" s="9">
        <f>полн!L19/2</f>
        <v>18</v>
      </c>
      <c r="L20" s="9">
        <f>полн!M19/2</f>
        <v>9</v>
      </c>
      <c r="M20" s="8">
        <f>полн!N19/2</f>
        <v>9</v>
      </c>
      <c r="N20" s="9">
        <f>полн!O19/2</f>
        <v>9</v>
      </c>
      <c r="O20" s="9">
        <f>полн!P19/2</f>
        <v>18</v>
      </c>
      <c r="P20" s="9">
        <f>полн!Q19/2</f>
        <v>27</v>
      </c>
      <c r="Q20" s="9">
        <f>полн!R19/2</f>
        <v>36</v>
      </c>
      <c r="R20" s="9">
        <f>полн!S19/2</f>
        <v>45</v>
      </c>
      <c r="S20" s="9">
        <f>полн!T19/2</f>
        <v>54</v>
      </c>
      <c r="T20" s="9">
        <f>полн!U19/2</f>
        <v>63</v>
      </c>
      <c r="U20" s="9">
        <f>полн!V19/2</f>
        <v>72</v>
      </c>
      <c r="V20" s="9">
        <f>полн!W19/2</f>
        <v>81</v>
      </c>
      <c r="W20" s="9">
        <f>полн!X19/2</f>
        <v>90</v>
      </c>
      <c r="X20" s="9">
        <f>полн!Y19/2</f>
        <v>99</v>
      </c>
      <c r="Y20" s="9">
        <f>полн!Z19/2</f>
        <v>108</v>
      </c>
      <c r="Z20" s="9">
        <f>полн!AA19/2</f>
        <v>117</v>
      </c>
      <c r="AA20" s="9">
        <f>полн!AB19/2</f>
        <v>126</v>
      </c>
      <c r="AB20" s="9">
        <f>полн!AC19/2</f>
        <v>135</v>
      </c>
      <c r="AC20" s="9">
        <f>полн!AD19/2</f>
        <v>144</v>
      </c>
      <c r="AD20" s="9">
        <f>полн!AE19/2</f>
        <v>153</v>
      </c>
      <c r="AE20" s="9">
        <f>полн!AF19/2</f>
        <v>162</v>
      </c>
      <c r="AF20" s="9">
        <f>полн!AG19/2</f>
        <v>171</v>
      </c>
      <c r="AG20" s="9">
        <f>полн!AH19/2</f>
        <v>180</v>
      </c>
      <c r="AH20" s="9">
        <f>полн!AI19/2</f>
        <v>189</v>
      </c>
      <c r="AI20" s="9">
        <f>полн!AJ19/2</f>
        <v>198</v>
      </c>
      <c r="AJ20" s="13">
        <f>полн!AK19/2</f>
        <v>207</v>
      </c>
    </row>
    <row r="21" spans="2:36" ht="16.5" customHeight="1">
      <c r="B21" s="104">
        <v>11</v>
      </c>
      <c r="C21" s="9">
        <f>полн!D20/2</f>
        <v>99</v>
      </c>
      <c r="D21" s="9">
        <f>полн!E20/2</f>
        <v>90</v>
      </c>
      <c r="E21" s="9">
        <f>полн!F20/2</f>
        <v>81</v>
      </c>
      <c r="F21" s="9">
        <f>полн!G20/2</f>
        <v>72</v>
      </c>
      <c r="G21" s="9">
        <f>полн!H20/2</f>
        <v>63</v>
      </c>
      <c r="H21" s="9">
        <f>полн!I20/2</f>
        <v>54</v>
      </c>
      <c r="I21" s="9">
        <f>полн!J20/2</f>
        <v>45</v>
      </c>
      <c r="J21" s="9">
        <f>полн!K20/2</f>
        <v>36</v>
      </c>
      <c r="K21" s="9">
        <f>полн!L20/2</f>
        <v>27</v>
      </c>
      <c r="L21" s="9">
        <f>полн!M20/2</f>
        <v>18</v>
      </c>
      <c r="M21" s="9">
        <f>полн!N20/2</f>
        <v>9</v>
      </c>
      <c r="N21" s="8">
        <f>полн!O20/2</f>
        <v>9</v>
      </c>
      <c r="O21" s="9">
        <f>полн!P20/2</f>
        <v>9</v>
      </c>
      <c r="P21" s="9">
        <f>полн!Q20/2</f>
        <v>18</v>
      </c>
      <c r="Q21" s="9">
        <f>полн!R20/2</f>
        <v>27</v>
      </c>
      <c r="R21" s="9">
        <f>полн!S20/2</f>
        <v>36</v>
      </c>
      <c r="S21" s="9">
        <f>полн!T20/2</f>
        <v>45</v>
      </c>
      <c r="T21" s="9">
        <f>полн!U20/2</f>
        <v>54</v>
      </c>
      <c r="U21" s="9">
        <f>полн!V20/2</f>
        <v>63</v>
      </c>
      <c r="V21" s="9">
        <f>полн!W20/2</f>
        <v>72</v>
      </c>
      <c r="W21" s="9">
        <f>полн!X20/2</f>
        <v>81</v>
      </c>
      <c r="X21" s="9">
        <f>полн!Y20/2</f>
        <v>90</v>
      </c>
      <c r="Y21" s="9">
        <f>полн!Z20/2</f>
        <v>99</v>
      </c>
      <c r="Z21" s="9">
        <f>полн!AA20/2</f>
        <v>108</v>
      </c>
      <c r="AA21" s="9">
        <f>полн!AB20/2</f>
        <v>117</v>
      </c>
      <c r="AB21" s="9">
        <f>полн!AC20/2</f>
        <v>126</v>
      </c>
      <c r="AC21" s="9">
        <f>полн!AD20/2</f>
        <v>135</v>
      </c>
      <c r="AD21" s="9">
        <f>полн!AE20/2</f>
        <v>144</v>
      </c>
      <c r="AE21" s="9">
        <f>полн!AF20/2</f>
        <v>153</v>
      </c>
      <c r="AF21" s="9">
        <f>полн!AG20/2</f>
        <v>162</v>
      </c>
      <c r="AG21" s="9">
        <f>полн!AH20/2</f>
        <v>171</v>
      </c>
      <c r="AH21" s="9">
        <f>полн!AI20/2</f>
        <v>180</v>
      </c>
      <c r="AI21" s="9">
        <f>полн!AJ20/2</f>
        <v>189</v>
      </c>
      <c r="AJ21" s="13">
        <f>полн!AK20/2</f>
        <v>198</v>
      </c>
    </row>
    <row r="22" spans="2:36" ht="16.5" customHeight="1">
      <c r="B22" s="104">
        <v>12</v>
      </c>
      <c r="C22" s="9">
        <f>полн!D21/2</f>
        <v>108</v>
      </c>
      <c r="D22" s="9">
        <f>полн!E21/2</f>
        <v>99</v>
      </c>
      <c r="E22" s="9">
        <f>полн!F21/2</f>
        <v>90</v>
      </c>
      <c r="F22" s="9">
        <f>полн!G21/2</f>
        <v>81</v>
      </c>
      <c r="G22" s="9">
        <f>полн!H21/2</f>
        <v>72</v>
      </c>
      <c r="H22" s="9">
        <f>полн!I21/2</f>
        <v>63</v>
      </c>
      <c r="I22" s="9">
        <f>полн!J21/2</f>
        <v>54</v>
      </c>
      <c r="J22" s="9">
        <f>полн!K21/2</f>
        <v>45</v>
      </c>
      <c r="K22" s="9">
        <f>полн!L21/2</f>
        <v>36</v>
      </c>
      <c r="L22" s="9">
        <f>полн!M21/2</f>
        <v>27</v>
      </c>
      <c r="M22" s="9">
        <f>полн!N21/2</f>
        <v>18</v>
      </c>
      <c r="N22" s="9">
        <f>полн!O21/2</f>
        <v>9</v>
      </c>
      <c r="O22" s="8">
        <f>полн!P21/2</f>
        <v>9</v>
      </c>
      <c r="P22" s="9">
        <f>полн!Q21/2</f>
        <v>9</v>
      </c>
      <c r="Q22" s="9">
        <f>полн!R21/2</f>
        <v>18</v>
      </c>
      <c r="R22" s="9">
        <f>полн!S21/2</f>
        <v>27</v>
      </c>
      <c r="S22" s="9">
        <f>полн!T21/2</f>
        <v>36</v>
      </c>
      <c r="T22" s="9">
        <f>полн!U21/2</f>
        <v>45</v>
      </c>
      <c r="U22" s="9">
        <f>полн!V21/2</f>
        <v>54</v>
      </c>
      <c r="V22" s="9">
        <f>полн!W21/2</f>
        <v>63</v>
      </c>
      <c r="W22" s="9">
        <f>полн!X21/2</f>
        <v>72</v>
      </c>
      <c r="X22" s="9">
        <f>полн!Y21/2</f>
        <v>81</v>
      </c>
      <c r="Y22" s="9">
        <f>полн!Z21/2</f>
        <v>90</v>
      </c>
      <c r="Z22" s="9">
        <f>полн!AA21/2</f>
        <v>99</v>
      </c>
      <c r="AA22" s="9">
        <f>полн!AB21/2</f>
        <v>108</v>
      </c>
      <c r="AB22" s="9">
        <f>полн!AC21/2</f>
        <v>117</v>
      </c>
      <c r="AC22" s="9">
        <f>полн!AD21/2</f>
        <v>126</v>
      </c>
      <c r="AD22" s="9">
        <f>полн!AE21/2</f>
        <v>135</v>
      </c>
      <c r="AE22" s="9">
        <f>полн!AF21/2</f>
        <v>144</v>
      </c>
      <c r="AF22" s="9">
        <f>полн!AG21/2</f>
        <v>153</v>
      </c>
      <c r="AG22" s="9">
        <f>полн!AH21/2</f>
        <v>162</v>
      </c>
      <c r="AH22" s="9">
        <f>полн!AI21/2</f>
        <v>171</v>
      </c>
      <c r="AI22" s="9">
        <f>полн!AJ21/2</f>
        <v>180</v>
      </c>
      <c r="AJ22" s="13">
        <f>полн!AK21/2</f>
        <v>189</v>
      </c>
    </row>
    <row r="23" spans="2:36" ht="16.5" customHeight="1">
      <c r="B23" s="104">
        <v>13</v>
      </c>
      <c r="C23" s="9">
        <f>полн!D22/2</f>
        <v>117</v>
      </c>
      <c r="D23" s="9">
        <f>полн!E22/2</f>
        <v>108</v>
      </c>
      <c r="E23" s="9">
        <f>полн!F22/2</f>
        <v>99</v>
      </c>
      <c r="F23" s="9">
        <f>полн!G22/2</f>
        <v>90</v>
      </c>
      <c r="G23" s="9">
        <f>полн!H22/2</f>
        <v>81</v>
      </c>
      <c r="H23" s="9">
        <f>полн!I22/2</f>
        <v>72</v>
      </c>
      <c r="I23" s="9">
        <f>полн!J22/2</f>
        <v>63</v>
      </c>
      <c r="J23" s="9">
        <f>полн!K22/2</f>
        <v>54</v>
      </c>
      <c r="K23" s="9">
        <f>полн!L22/2</f>
        <v>45</v>
      </c>
      <c r="L23" s="9">
        <f>полн!M22/2</f>
        <v>36</v>
      </c>
      <c r="M23" s="9">
        <f>полн!N22/2</f>
        <v>27</v>
      </c>
      <c r="N23" s="9">
        <f>полн!O22/2</f>
        <v>18</v>
      </c>
      <c r="O23" s="9">
        <f>полн!P22/2</f>
        <v>9</v>
      </c>
      <c r="P23" s="8">
        <f>полн!Q22/2</f>
        <v>9</v>
      </c>
      <c r="Q23" s="9">
        <f>полн!R22/2</f>
        <v>9</v>
      </c>
      <c r="R23" s="9">
        <f>полн!S22/2</f>
        <v>18</v>
      </c>
      <c r="S23" s="9">
        <f>полн!T22/2</f>
        <v>27</v>
      </c>
      <c r="T23" s="9">
        <f>полн!U22/2</f>
        <v>36</v>
      </c>
      <c r="U23" s="9">
        <f>полн!V22/2</f>
        <v>45</v>
      </c>
      <c r="V23" s="9">
        <f>полн!W22/2</f>
        <v>54</v>
      </c>
      <c r="W23" s="9">
        <f>полн!X22/2</f>
        <v>63</v>
      </c>
      <c r="X23" s="9">
        <f>полн!Y22/2</f>
        <v>72</v>
      </c>
      <c r="Y23" s="9">
        <f>полн!Z22/2</f>
        <v>81</v>
      </c>
      <c r="Z23" s="9">
        <f>полн!AA22/2</f>
        <v>90</v>
      </c>
      <c r="AA23" s="9">
        <f>полн!AB22/2</f>
        <v>99</v>
      </c>
      <c r="AB23" s="9">
        <f>полн!AC22/2</f>
        <v>108</v>
      </c>
      <c r="AC23" s="9">
        <f>полн!AD22/2</f>
        <v>117</v>
      </c>
      <c r="AD23" s="9">
        <f>полн!AE22/2</f>
        <v>126</v>
      </c>
      <c r="AE23" s="9">
        <f>полн!AF22/2</f>
        <v>135</v>
      </c>
      <c r="AF23" s="9">
        <f>полн!AG22/2</f>
        <v>144</v>
      </c>
      <c r="AG23" s="9">
        <f>полн!AH22/2</f>
        <v>153</v>
      </c>
      <c r="AH23" s="9">
        <f>полн!AI22/2</f>
        <v>162</v>
      </c>
      <c r="AI23" s="9">
        <f>полн!AJ22/2</f>
        <v>171</v>
      </c>
      <c r="AJ23" s="13">
        <f>полн!AK22/2</f>
        <v>180</v>
      </c>
    </row>
    <row r="24" spans="2:36" ht="16.5" customHeight="1">
      <c r="B24" s="104">
        <v>14</v>
      </c>
      <c r="C24" s="9">
        <f>полн!D23/2</f>
        <v>126</v>
      </c>
      <c r="D24" s="9">
        <f>полн!E23/2</f>
        <v>117</v>
      </c>
      <c r="E24" s="9">
        <f>полн!F23/2</f>
        <v>108</v>
      </c>
      <c r="F24" s="9">
        <f>полн!G23/2</f>
        <v>99</v>
      </c>
      <c r="G24" s="9">
        <f>полн!H23/2</f>
        <v>90</v>
      </c>
      <c r="H24" s="9">
        <f>полн!I23/2</f>
        <v>81</v>
      </c>
      <c r="I24" s="9">
        <f>полн!J23/2</f>
        <v>72</v>
      </c>
      <c r="J24" s="9">
        <f>полн!K23/2</f>
        <v>63</v>
      </c>
      <c r="K24" s="9">
        <f>полн!L23/2</f>
        <v>54</v>
      </c>
      <c r="L24" s="9">
        <f>полн!M23/2</f>
        <v>45</v>
      </c>
      <c r="M24" s="9">
        <f>полн!N23/2</f>
        <v>36</v>
      </c>
      <c r="N24" s="9">
        <f>полн!O23/2</f>
        <v>27</v>
      </c>
      <c r="O24" s="9">
        <f>полн!P23/2</f>
        <v>18</v>
      </c>
      <c r="P24" s="9">
        <f>полн!Q23/2</f>
        <v>9</v>
      </c>
      <c r="Q24" s="8">
        <f>полн!R23/2</f>
        <v>9</v>
      </c>
      <c r="R24" s="9">
        <f>полн!S23/2</f>
        <v>9</v>
      </c>
      <c r="S24" s="9">
        <f>полн!T23/2</f>
        <v>18</v>
      </c>
      <c r="T24" s="9">
        <f>полн!U23/2</f>
        <v>27</v>
      </c>
      <c r="U24" s="9">
        <f>полн!V23/2</f>
        <v>36</v>
      </c>
      <c r="V24" s="9">
        <f>полн!W23/2</f>
        <v>45</v>
      </c>
      <c r="W24" s="9">
        <f>полн!X23/2</f>
        <v>54</v>
      </c>
      <c r="X24" s="9">
        <f>полн!Y23/2</f>
        <v>63</v>
      </c>
      <c r="Y24" s="9">
        <f>полн!Z23/2</f>
        <v>72</v>
      </c>
      <c r="Z24" s="9">
        <f>полн!AA23/2</f>
        <v>81</v>
      </c>
      <c r="AA24" s="9">
        <f>полн!AB23/2</f>
        <v>90</v>
      </c>
      <c r="AB24" s="9">
        <f>полн!AC23/2</f>
        <v>99</v>
      </c>
      <c r="AC24" s="9">
        <f>полн!AD23/2</f>
        <v>108</v>
      </c>
      <c r="AD24" s="9">
        <f>полн!AE23/2</f>
        <v>117</v>
      </c>
      <c r="AE24" s="9">
        <f>полн!AF23/2</f>
        <v>126</v>
      </c>
      <c r="AF24" s="9">
        <f>полн!AG23/2</f>
        <v>135</v>
      </c>
      <c r="AG24" s="9">
        <f>полн!AH23/2</f>
        <v>144</v>
      </c>
      <c r="AH24" s="9">
        <f>полн!AI23/2</f>
        <v>153</v>
      </c>
      <c r="AI24" s="9">
        <f>полн!AJ23/2</f>
        <v>162</v>
      </c>
      <c r="AJ24" s="13">
        <f>полн!AK23/2</f>
        <v>171</v>
      </c>
    </row>
    <row r="25" spans="2:36" ht="16.5" customHeight="1">
      <c r="B25" s="104">
        <v>15</v>
      </c>
      <c r="C25" s="9">
        <f>полн!D24/2</f>
        <v>135</v>
      </c>
      <c r="D25" s="9">
        <f>полн!E24/2</f>
        <v>126</v>
      </c>
      <c r="E25" s="9">
        <f>полн!F24/2</f>
        <v>117</v>
      </c>
      <c r="F25" s="9">
        <f>полн!G24/2</f>
        <v>108</v>
      </c>
      <c r="G25" s="9">
        <f>полн!H24/2</f>
        <v>99</v>
      </c>
      <c r="H25" s="9">
        <f>полн!I24/2</f>
        <v>90</v>
      </c>
      <c r="I25" s="9">
        <f>полн!J24/2</f>
        <v>81</v>
      </c>
      <c r="J25" s="9">
        <f>полн!K24/2</f>
        <v>72</v>
      </c>
      <c r="K25" s="9">
        <f>полн!L24/2</f>
        <v>63</v>
      </c>
      <c r="L25" s="9">
        <f>полн!M24/2</f>
        <v>54</v>
      </c>
      <c r="M25" s="9">
        <f>полн!N24/2</f>
        <v>45</v>
      </c>
      <c r="N25" s="9">
        <f>полн!O24/2</f>
        <v>36</v>
      </c>
      <c r="O25" s="9">
        <f>полн!P24/2</f>
        <v>27</v>
      </c>
      <c r="P25" s="9">
        <f>полн!Q24/2</f>
        <v>18</v>
      </c>
      <c r="Q25" s="9">
        <f>полн!R24/2</f>
        <v>9</v>
      </c>
      <c r="R25" s="8">
        <f>полн!S24/2</f>
        <v>9</v>
      </c>
      <c r="S25" s="9">
        <f>полн!T24/2</f>
        <v>9</v>
      </c>
      <c r="T25" s="9">
        <f>полн!U24/2</f>
        <v>18</v>
      </c>
      <c r="U25" s="9">
        <f>полн!V24/2</f>
        <v>27</v>
      </c>
      <c r="V25" s="9">
        <f>полн!W24/2</f>
        <v>36</v>
      </c>
      <c r="W25" s="9">
        <f>полн!X24/2</f>
        <v>45</v>
      </c>
      <c r="X25" s="9">
        <f>полн!Y24/2</f>
        <v>54</v>
      </c>
      <c r="Y25" s="9">
        <f>полн!Z24/2</f>
        <v>63</v>
      </c>
      <c r="Z25" s="9">
        <f>полн!AA24/2</f>
        <v>72</v>
      </c>
      <c r="AA25" s="9">
        <f>полн!AB24/2</f>
        <v>81</v>
      </c>
      <c r="AB25" s="9">
        <f>полн!AC24/2</f>
        <v>90</v>
      </c>
      <c r="AC25" s="9">
        <f>полн!AD24/2</f>
        <v>99</v>
      </c>
      <c r="AD25" s="9">
        <f>полн!AE24/2</f>
        <v>108</v>
      </c>
      <c r="AE25" s="9">
        <f>полн!AF24/2</f>
        <v>117</v>
      </c>
      <c r="AF25" s="9">
        <f>полн!AG24/2</f>
        <v>126</v>
      </c>
      <c r="AG25" s="9">
        <f>полн!AH24/2</f>
        <v>135</v>
      </c>
      <c r="AH25" s="9">
        <f>полн!AI24/2</f>
        <v>144</v>
      </c>
      <c r="AI25" s="9">
        <f>полн!AJ24/2</f>
        <v>153</v>
      </c>
      <c r="AJ25" s="13">
        <f>полн!AK24/2</f>
        <v>162</v>
      </c>
    </row>
    <row r="26" spans="2:36" ht="16.5" customHeight="1">
      <c r="B26" s="104">
        <v>16</v>
      </c>
      <c r="C26" s="9">
        <f>полн!D25/2</f>
        <v>144</v>
      </c>
      <c r="D26" s="9">
        <f>полн!E25/2</f>
        <v>135</v>
      </c>
      <c r="E26" s="9">
        <f>полн!F25/2</f>
        <v>126</v>
      </c>
      <c r="F26" s="9">
        <f>полн!G25/2</f>
        <v>117</v>
      </c>
      <c r="G26" s="9">
        <f>полн!H25/2</f>
        <v>108</v>
      </c>
      <c r="H26" s="9">
        <f>полн!I25/2</f>
        <v>99</v>
      </c>
      <c r="I26" s="9">
        <f>полн!J25/2</f>
        <v>90</v>
      </c>
      <c r="J26" s="9">
        <f>полн!K25/2</f>
        <v>81</v>
      </c>
      <c r="K26" s="9">
        <f>полн!L25/2</f>
        <v>72</v>
      </c>
      <c r="L26" s="9">
        <f>полн!M25/2</f>
        <v>63</v>
      </c>
      <c r="M26" s="9">
        <f>полн!N25/2</f>
        <v>54</v>
      </c>
      <c r="N26" s="9">
        <f>полн!O25/2</f>
        <v>45</v>
      </c>
      <c r="O26" s="9">
        <f>полн!P25/2</f>
        <v>36</v>
      </c>
      <c r="P26" s="9">
        <f>полн!Q25/2</f>
        <v>27</v>
      </c>
      <c r="Q26" s="9">
        <f>полн!R25/2</f>
        <v>18</v>
      </c>
      <c r="R26" s="9">
        <f>полн!S25/2</f>
        <v>9</v>
      </c>
      <c r="S26" s="8">
        <f>полн!T25/2</f>
        <v>9</v>
      </c>
      <c r="T26" s="9">
        <f>полн!U25/2</f>
        <v>9</v>
      </c>
      <c r="U26" s="9">
        <f>полн!V25/2</f>
        <v>18</v>
      </c>
      <c r="V26" s="9">
        <f>полн!W25/2</f>
        <v>27</v>
      </c>
      <c r="W26" s="9">
        <f>полн!X25/2</f>
        <v>36</v>
      </c>
      <c r="X26" s="9">
        <f>полн!Y25/2</f>
        <v>45</v>
      </c>
      <c r="Y26" s="9">
        <f>полн!Z25/2</f>
        <v>54</v>
      </c>
      <c r="Z26" s="9">
        <f>полн!AA25/2</f>
        <v>63</v>
      </c>
      <c r="AA26" s="9">
        <f>полн!AB25/2</f>
        <v>72</v>
      </c>
      <c r="AB26" s="9">
        <f>полн!AC25/2</f>
        <v>81</v>
      </c>
      <c r="AC26" s="9">
        <f>полн!AD25/2</f>
        <v>90</v>
      </c>
      <c r="AD26" s="9">
        <f>полн!AE25/2</f>
        <v>99</v>
      </c>
      <c r="AE26" s="9">
        <f>полн!AF25/2</f>
        <v>108</v>
      </c>
      <c r="AF26" s="9">
        <f>полн!AG25/2</f>
        <v>117</v>
      </c>
      <c r="AG26" s="9">
        <f>полн!AH25/2</f>
        <v>126</v>
      </c>
      <c r="AH26" s="9">
        <f>полн!AI25/2</f>
        <v>135</v>
      </c>
      <c r="AI26" s="9">
        <f>полн!AJ25/2</f>
        <v>144</v>
      </c>
      <c r="AJ26" s="13">
        <f>полн!AK25/2</f>
        <v>153</v>
      </c>
    </row>
    <row r="27" spans="2:36" ht="16.5" customHeight="1">
      <c r="B27" s="104">
        <v>17</v>
      </c>
      <c r="C27" s="9">
        <f>полн!D26/2</f>
        <v>153</v>
      </c>
      <c r="D27" s="9">
        <f>полн!E26/2</f>
        <v>144</v>
      </c>
      <c r="E27" s="9">
        <f>полн!F26/2</f>
        <v>135</v>
      </c>
      <c r="F27" s="9">
        <f>полн!G26/2</f>
        <v>126</v>
      </c>
      <c r="G27" s="9">
        <f>полн!H26/2</f>
        <v>117</v>
      </c>
      <c r="H27" s="9">
        <f>полн!I26/2</f>
        <v>108</v>
      </c>
      <c r="I27" s="9">
        <f>полн!J26/2</f>
        <v>99</v>
      </c>
      <c r="J27" s="9">
        <f>полн!K26/2</f>
        <v>90</v>
      </c>
      <c r="K27" s="9">
        <f>полн!L26/2</f>
        <v>81</v>
      </c>
      <c r="L27" s="9">
        <f>полн!M26/2</f>
        <v>72</v>
      </c>
      <c r="M27" s="9">
        <f>полн!N26/2</f>
        <v>63</v>
      </c>
      <c r="N27" s="9">
        <f>полн!O26/2</f>
        <v>54</v>
      </c>
      <c r="O27" s="9">
        <f>полн!P26/2</f>
        <v>45</v>
      </c>
      <c r="P27" s="9">
        <f>полн!Q26/2</f>
        <v>36</v>
      </c>
      <c r="Q27" s="9">
        <f>полн!R26/2</f>
        <v>27</v>
      </c>
      <c r="R27" s="9">
        <f>полн!S26/2</f>
        <v>18</v>
      </c>
      <c r="S27" s="9">
        <f>полн!T26/2</f>
        <v>9</v>
      </c>
      <c r="T27" s="8">
        <f>полн!U26/2</f>
        <v>9</v>
      </c>
      <c r="U27" s="9">
        <f>полн!V26/2</f>
        <v>9</v>
      </c>
      <c r="V27" s="9">
        <f>полн!W26/2</f>
        <v>18</v>
      </c>
      <c r="W27" s="9">
        <f>полн!X26/2</f>
        <v>27</v>
      </c>
      <c r="X27" s="9">
        <f>полн!Y26/2</f>
        <v>36</v>
      </c>
      <c r="Y27" s="9">
        <f>полн!Z26/2</f>
        <v>45</v>
      </c>
      <c r="Z27" s="9">
        <f>полн!AA26/2</f>
        <v>54</v>
      </c>
      <c r="AA27" s="9">
        <f>полн!AB26/2</f>
        <v>63</v>
      </c>
      <c r="AB27" s="9">
        <f>полн!AC26/2</f>
        <v>72</v>
      </c>
      <c r="AC27" s="9">
        <f>полн!AD26/2</f>
        <v>81</v>
      </c>
      <c r="AD27" s="9">
        <f>полн!AE26/2</f>
        <v>90</v>
      </c>
      <c r="AE27" s="9">
        <f>полн!AF26/2</f>
        <v>99</v>
      </c>
      <c r="AF27" s="9">
        <f>полн!AG26/2</f>
        <v>108</v>
      </c>
      <c r="AG27" s="9">
        <f>полн!AH26/2</f>
        <v>117</v>
      </c>
      <c r="AH27" s="9">
        <f>полн!AI26/2</f>
        <v>126</v>
      </c>
      <c r="AI27" s="9">
        <f>полн!AJ26/2</f>
        <v>135</v>
      </c>
      <c r="AJ27" s="13">
        <f>полн!AK26/2</f>
        <v>144</v>
      </c>
    </row>
    <row r="28" spans="2:36" ht="16.5" customHeight="1">
      <c r="B28" s="104">
        <v>18</v>
      </c>
      <c r="C28" s="9">
        <f>полн!D27/2</f>
        <v>162</v>
      </c>
      <c r="D28" s="9">
        <f>полн!E27/2</f>
        <v>153</v>
      </c>
      <c r="E28" s="9">
        <f>полн!F27/2</f>
        <v>144</v>
      </c>
      <c r="F28" s="9">
        <f>полн!G27/2</f>
        <v>135</v>
      </c>
      <c r="G28" s="9">
        <f>полн!H27/2</f>
        <v>126</v>
      </c>
      <c r="H28" s="9">
        <f>полн!I27/2</f>
        <v>117</v>
      </c>
      <c r="I28" s="9">
        <f>полн!J27/2</f>
        <v>108</v>
      </c>
      <c r="J28" s="9">
        <f>полн!K27/2</f>
        <v>99</v>
      </c>
      <c r="K28" s="9">
        <f>полн!L27/2</f>
        <v>90</v>
      </c>
      <c r="L28" s="9">
        <f>полн!M27/2</f>
        <v>81</v>
      </c>
      <c r="M28" s="9">
        <f>полн!N27/2</f>
        <v>72</v>
      </c>
      <c r="N28" s="9">
        <f>полн!O27/2</f>
        <v>63</v>
      </c>
      <c r="O28" s="9">
        <f>полн!P27/2</f>
        <v>54</v>
      </c>
      <c r="P28" s="9">
        <f>полн!Q27/2</f>
        <v>45</v>
      </c>
      <c r="Q28" s="9">
        <f>полн!R27/2</f>
        <v>36</v>
      </c>
      <c r="R28" s="9">
        <f>полн!S27/2</f>
        <v>27</v>
      </c>
      <c r="S28" s="9">
        <f>полн!T27/2</f>
        <v>18</v>
      </c>
      <c r="T28" s="9">
        <f>полн!U27/2</f>
        <v>9</v>
      </c>
      <c r="U28" s="8">
        <f>полн!V27/2</f>
        <v>9</v>
      </c>
      <c r="V28" s="9">
        <f>полн!W27/2</f>
        <v>9</v>
      </c>
      <c r="W28" s="9">
        <f>полн!X27/2</f>
        <v>18</v>
      </c>
      <c r="X28" s="9">
        <f>полн!Y27/2</f>
        <v>27</v>
      </c>
      <c r="Y28" s="9">
        <f>полн!Z27/2</f>
        <v>36</v>
      </c>
      <c r="Z28" s="9">
        <f>полн!AA27/2</f>
        <v>45</v>
      </c>
      <c r="AA28" s="9">
        <f>полн!AB27/2</f>
        <v>54</v>
      </c>
      <c r="AB28" s="9">
        <f>полн!AC27/2</f>
        <v>63</v>
      </c>
      <c r="AC28" s="9">
        <f>полн!AD27/2</f>
        <v>72</v>
      </c>
      <c r="AD28" s="9">
        <f>полн!AE27/2</f>
        <v>81</v>
      </c>
      <c r="AE28" s="9">
        <f>полн!AF27/2</f>
        <v>90</v>
      </c>
      <c r="AF28" s="9">
        <f>полн!AG27/2</f>
        <v>99</v>
      </c>
      <c r="AG28" s="9">
        <f>полн!AH27/2</f>
        <v>108</v>
      </c>
      <c r="AH28" s="9">
        <f>полн!AI27/2</f>
        <v>117</v>
      </c>
      <c r="AI28" s="9">
        <f>полн!AJ27/2</f>
        <v>126</v>
      </c>
      <c r="AJ28" s="13">
        <f>полн!AK27/2</f>
        <v>135</v>
      </c>
    </row>
    <row r="29" spans="2:36" ht="16.5" customHeight="1">
      <c r="B29" s="104">
        <v>19</v>
      </c>
      <c r="C29" s="9">
        <f>полн!D28/2</f>
        <v>171</v>
      </c>
      <c r="D29" s="9">
        <f>полн!E28/2</f>
        <v>162</v>
      </c>
      <c r="E29" s="9">
        <f>полн!F28/2</f>
        <v>153</v>
      </c>
      <c r="F29" s="9">
        <f>полн!G28/2</f>
        <v>144</v>
      </c>
      <c r="G29" s="9">
        <f>полн!H28/2</f>
        <v>135</v>
      </c>
      <c r="H29" s="9">
        <f>полн!I28/2</f>
        <v>126</v>
      </c>
      <c r="I29" s="9">
        <f>полн!J28/2</f>
        <v>117</v>
      </c>
      <c r="J29" s="9">
        <f>полн!K28/2</f>
        <v>108</v>
      </c>
      <c r="K29" s="9">
        <f>полн!L28/2</f>
        <v>99</v>
      </c>
      <c r="L29" s="9">
        <f>полн!M28/2</f>
        <v>90</v>
      </c>
      <c r="M29" s="9">
        <f>полн!N28/2</f>
        <v>81</v>
      </c>
      <c r="N29" s="9">
        <f>полн!O28/2</f>
        <v>72</v>
      </c>
      <c r="O29" s="9">
        <f>полн!P28/2</f>
        <v>63</v>
      </c>
      <c r="P29" s="9">
        <f>полн!Q28/2</f>
        <v>54</v>
      </c>
      <c r="Q29" s="9">
        <f>полн!R28/2</f>
        <v>45</v>
      </c>
      <c r="R29" s="9">
        <f>полн!S28/2</f>
        <v>36</v>
      </c>
      <c r="S29" s="9">
        <f>полн!T28/2</f>
        <v>27</v>
      </c>
      <c r="T29" s="9">
        <f>полн!U28/2</f>
        <v>18</v>
      </c>
      <c r="U29" s="9">
        <f>полн!V28/2</f>
        <v>9</v>
      </c>
      <c r="V29" s="8">
        <f>полн!W28/2</f>
        <v>9</v>
      </c>
      <c r="W29" s="9">
        <f>полн!X28/2</f>
        <v>9</v>
      </c>
      <c r="X29" s="9">
        <f>полн!Y28/2</f>
        <v>18</v>
      </c>
      <c r="Y29" s="9">
        <f>полн!Z28/2</f>
        <v>27</v>
      </c>
      <c r="Z29" s="9">
        <f>полн!AA28/2</f>
        <v>36</v>
      </c>
      <c r="AA29" s="9">
        <f>полн!AB28/2</f>
        <v>45</v>
      </c>
      <c r="AB29" s="9">
        <f>полн!AC28/2</f>
        <v>54</v>
      </c>
      <c r="AC29" s="9">
        <f>полн!AD28/2</f>
        <v>63</v>
      </c>
      <c r="AD29" s="9">
        <f>полн!AE28/2</f>
        <v>72</v>
      </c>
      <c r="AE29" s="9">
        <f>полн!AF28/2</f>
        <v>81</v>
      </c>
      <c r="AF29" s="9">
        <f>полн!AG28/2</f>
        <v>90</v>
      </c>
      <c r="AG29" s="9">
        <f>полн!AH28/2</f>
        <v>99</v>
      </c>
      <c r="AH29" s="9">
        <f>полн!AI28/2</f>
        <v>108</v>
      </c>
      <c r="AI29" s="9">
        <f>полн!AJ28/2</f>
        <v>117</v>
      </c>
      <c r="AJ29" s="13">
        <f>полн!AK28/2</f>
        <v>126</v>
      </c>
    </row>
    <row r="30" spans="2:36" ht="16.5" customHeight="1">
      <c r="B30" s="104">
        <v>20</v>
      </c>
      <c r="C30" s="9">
        <f>полн!D29/2</f>
        <v>180</v>
      </c>
      <c r="D30" s="9">
        <f>полн!E29/2</f>
        <v>171</v>
      </c>
      <c r="E30" s="9">
        <f>полн!F29/2</f>
        <v>162</v>
      </c>
      <c r="F30" s="9">
        <f>полн!G29/2</f>
        <v>153</v>
      </c>
      <c r="G30" s="9">
        <f>полн!H29/2</f>
        <v>144</v>
      </c>
      <c r="H30" s="9">
        <f>полн!I29/2</f>
        <v>135</v>
      </c>
      <c r="I30" s="9">
        <f>полн!J29/2</f>
        <v>126</v>
      </c>
      <c r="J30" s="9">
        <f>полн!K29/2</f>
        <v>117</v>
      </c>
      <c r="K30" s="9">
        <f>полн!L29/2</f>
        <v>108</v>
      </c>
      <c r="L30" s="9">
        <f>полн!M29/2</f>
        <v>99</v>
      </c>
      <c r="M30" s="9">
        <f>полн!N29/2</f>
        <v>90</v>
      </c>
      <c r="N30" s="9">
        <f>полн!O29/2</f>
        <v>81</v>
      </c>
      <c r="O30" s="9">
        <f>полн!P29/2</f>
        <v>72</v>
      </c>
      <c r="P30" s="9">
        <f>полн!Q29/2</f>
        <v>63</v>
      </c>
      <c r="Q30" s="9">
        <f>полн!R29/2</f>
        <v>54</v>
      </c>
      <c r="R30" s="9">
        <f>полн!S29/2</f>
        <v>45</v>
      </c>
      <c r="S30" s="9">
        <f>полн!T29/2</f>
        <v>36</v>
      </c>
      <c r="T30" s="9">
        <f>полн!U29/2</f>
        <v>27</v>
      </c>
      <c r="U30" s="9">
        <f>полн!V29/2</f>
        <v>18</v>
      </c>
      <c r="V30" s="9">
        <f>полн!W29/2</f>
        <v>9</v>
      </c>
      <c r="W30" s="8">
        <f>полн!X29/2</f>
        <v>9</v>
      </c>
      <c r="X30" s="9">
        <f>полн!Y29/2</f>
        <v>9</v>
      </c>
      <c r="Y30" s="9">
        <f>полн!Z29/2</f>
        <v>18</v>
      </c>
      <c r="Z30" s="9">
        <f>полн!AA29/2</f>
        <v>27</v>
      </c>
      <c r="AA30" s="9">
        <f>полн!AB29/2</f>
        <v>36</v>
      </c>
      <c r="AB30" s="9">
        <f>полн!AC29/2</f>
        <v>45</v>
      </c>
      <c r="AC30" s="9">
        <f>полн!AD29/2</f>
        <v>54</v>
      </c>
      <c r="AD30" s="9">
        <f>полн!AE29/2</f>
        <v>63</v>
      </c>
      <c r="AE30" s="9">
        <f>полн!AF29/2</f>
        <v>72</v>
      </c>
      <c r="AF30" s="9">
        <f>полн!AG29/2</f>
        <v>81</v>
      </c>
      <c r="AG30" s="9">
        <f>полн!AH29/2</f>
        <v>90</v>
      </c>
      <c r="AH30" s="9">
        <f>полн!AI29/2</f>
        <v>99</v>
      </c>
      <c r="AI30" s="9">
        <f>полн!AJ29/2</f>
        <v>108</v>
      </c>
      <c r="AJ30" s="13">
        <f>полн!AK29/2</f>
        <v>117</v>
      </c>
    </row>
    <row r="31" spans="2:36" ht="16.5" customHeight="1">
      <c r="B31" s="104">
        <v>21</v>
      </c>
      <c r="C31" s="9">
        <f>полн!D30/2</f>
        <v>189</v>
      </c>
      <c r="D31" s="9">
        <f>полн!E30/2</f>
        <v>180</v>
      </c>
      <c r="E31" s="9">
        <f>полн!F30/2</f>
        <v>171</v>
      </c>
      <c r="F31" s="9">
        <f>полн!G30/2</f>
        <v>162</v>
      </c>
      <c r="G31" s="9">
        <f>полн!H30/2</f>
        <v>153</v>
      </c>
      <c r="H31" s="9">
        <f>полн!I30/2</f>
        <v>144</v>
      </c>
      <c r="I31" s="9">
        <f>полн!J30/2</f>
        <v>135</v>
      </c>
      <c r="J31" s="9">
        <f>полн!K30/2</f>
        <v>126</v>
      </c>
      <c r="K31" s="9">
        <f>полн!L30/2</f>
        <v>117</v>
      </c>
      <c r="L31" s="9">
        <f>полн!M30/2</f>
        <v>108</v>
      </c>
      <c r="M31" s="9">
        <f>полн!N30/2</f>
        <v>99</v>
      </c>
      <c r="N31" s="9">
        <f>полн!O30/2</f>
        <v>90</v>
      </c>
      <c r="O31" s="9">
        <f>полн!P30/2</f>
        <v>81</v>
      </c>
      <c r="P31" s="9">
        <f>полн!Q30/2</f>
        <v>72</v>
      </c>
      <c r="Q31" s="9">
        <f>полн!R30/2</f>
        <v>63</v>
      </c>
      <c r="R31" s="9">
        <f>полн!S30/2</f>
        <v>54</v>
      </c>
      <c r="S31" s="9">
        <f>полн!T30/2</f>
        <v>45</v>
      </c>
      <c r="T31" s="9">
        <f>полн!U30/2</f>
        <v>36</v>
      </c>
      <c r="U31" s="9">
        <f>полн!V30/2</f>
        <v>27</v>
      </c>
      <c r="V31" s="9">
        <f>полн!W30/2</f>
        <v>18</v>
      </c>
      <c r="W31" s="9">
        <f>полн!X30/2</f>
        <v>9</v>
      </c>
      <c r="X31" s="8">
        <f>полн!Y30/2</f>
        <v>9</v>
      </c>
      <c r="Y31" s="9">
        <f>полн!Z30/2</f>
        <v>9</v>
      </c>
      <c r="Z31" s="9">
        <f>полн!AA30/2</f>
        <v>18</v>
      </c>
      <c r="AA31" s="9">
        <f>полн!AB30/2</f>
        <v>27</v>
      </c>
      <c r="AB31" s="9">
        <f>полн!AC30/2</f>
        <v>36</v>
      </c>
      <c r="AC31" s="9">
        <f>полн!AD30/2</f>
        <v>45</v>
      </c>
      <c r="AD31" s="9">
        <f>полн!AE30/2</f>
        <v>54</v>
      </c>
      <c r="AE31" s="9">
        <f>полн!AF30/2</f>
        <v>63</v>
      </c>
      <c r="AF31" s="9">
        <f>полн!AG30/2</f>
        <v>72</v>
      </c>
      <c r="AG31" s="9">
        <f>полн!AH30/2</f>
        <v>81</v>
      </c>
      <c r="AH31" s="9">
        <f>полн!AI30/2</f>
        <v>90</v>
      </c>
      <c r="AI31" s="9">
        <f>полн!AJ30/2</f>
        <v>99</v>
      </c>
      <c r="AJ31" s="13">
        <f>полн!AK30/2</f>
        <v>108</v>
      </c>
    </row>
    <row r="32" spans="2:36" ht="16.5" customHeight="1">
      <c r="B32" s="104">
        <v>22</v>
      </c>
      <c r="C32" s="9">
        <f>полн!D31/2</f>
        <v>198</v>
      </c>
      <c r="D32" s="9">
        <f>полн!E31/2</f>
        <v>189</v>
      </c>
      <c r="E32" s="9">
        <f>полн!F31/2</f>
        <v>180</v>
      </c>
      <c r="F32" s="9">
        <f>полн!G31/2</f>
        <v>171</v>
      </c>
      <c r="G32" s="9">
        <f>полн!H31/2</f>
        <v>162</v>
      </c>
      <c r="H32" s="9">
        <f>полн!I31/2</f>
        <v>153</v>
      </c>
      <c r="I32" s="9">
        <f>полн!J31/2</f>
        <v>144</v>
      </c>
      <c r="J32" s="9">
        <f>полн!K31/2</f>
        <v>135</v>
      </c>
      <c r="K32" s="9">
        <f>полн!L31/2</f>
        <v>126</v>
      </c>
      <c r="L32" s="9">
        <f>полн!M31/2</f>
        <v>117</v>
      </c>
      <c r="M32" s="9">
        <f>полн!N31/2</f>
        <v>108</v>
      </c>
      <c r="N32" s="9">
        <f>полн!O31/2</f>
        <v>99</v>
      </c>
      <c r="O32" s="9">
        <f>полн!P31/2</f>
        <v>90</v>
      </c>
      <c r="P32" s="9">
        <f>полн!Q31/2</f>
        <v>81</v>
      </c>
      <c r="Q32" s="9">
        <f>полн!R31/2</f>
        <v>72</v>
      </c>
      <c r="R32" s="9">
        <f>полн!S31/2</f>
        <v>63</v>
      </c>
      <c r="S32" s="9">
        <f>полн!T31/2</f>
        <v>54</v>
      </c>
      <c r="T32" s="9">
        <f>полн!U31/2</f>
        <v>45</v>
      </c>
      <c r="U32" s="9">
        <f>полн!V31/2</f>
        <v>36</v>
      </c>
      <c r="V32" s="9">
        <f>полн!W31/2</f>
        <v>27</v>
      </c>
      <c r="W32" s="9">
        <f>полн!X31/2</f>
        <v>18</v>
      </c>
      <c r="X32" s="9">
        <f>полн!Y31/2</f>
        <v>9</v>
      </c>
      <c r="Y32" s="8">
        <f>полн!Z31/2</f>
        <v>9</v>
      </c>
      <c r="Z32" s="9">
        <f>полн!AA31/2</f>
        <v>9</v>
      </c>
      <c r="AA32" s="9">
        <f>полн!AB31/2</f>
        <v>18</v>
      </c>
      <c r="AB32" s="9">
        <f>полн!AC31/2</f>
        <v>27</v>
      </c>
      <c r="AC32" s="9">
        <f>полн!AD31/2</f>
        <v>36</v>
      </c>
      <c r="AD32" s="9">
        <f>полн!AE31/2</f>
        <v>45</v>
      </c>
      <c r="AE32" s="9">
        <f>полн!AF31/2</f>
        <v>54</v>
      </c>
      <c r="AF32" s="9">
        <f>полн!AG31/2</f>
        <v>63</v>
      </c>
      <c r="AG32" s="9">
        <f>полн!AH31/2</f>
        <v>72</v>
      </c>
      <c r="AH32" s="9">
        <f>полн!AI31/2</f>
        <v>81</v>
      </c>
      <c r="AI32" s="9">
        <f>полн!AJ31/2</f>
        <v>90</v>
      </c>
      <c r="AJ32" s="13">
        <f>полн!AK31/2</f>
        <v>99</v>
      </c>
    </row>
    <row r="33" spans="2:36" ht="16.5" customHeight="1">
      <c r="B33" s="104">
        <v>23</v>
      </c>
      <c r="C33" s="9">
        <f>полн!D32/2</f>
        <v>207</v>
      </c>
      <c r="D33" s="9">
        <f>полн!E32/2</f>
        <v>198</v>
      </c>
      <c r="E33" s="9">
        <f>полн!F32/2</f>
        <v>189</v>
      </c>
      <c r="F33" s="9">
        <f>полн!G32/2</f>
        <v>180</v>
      </c>
      <c r="G33" s="9">
        <f>полн!H32/2</f>
        <v>171</v>
      </c>
      <c r="H33" s="9">
        <f>полн!I32/2</f>
        <v>162</v>
      </c>
      <c r="I33" s="9">
        <f>полн!J32/2</f>
        <v>153</v>
      </c>
      <c r="J33" s="9">
        <f>полн!K32/2</f>
        <v>144</v>
      </c>
      <c r="K33" s="9">
        <f>полн!L32/2</f>
        <v>135</v>
      </c>
      <c r="L33" s="9">
        <f>полн!M32/2</f>
        <v>126</v>
      </c>
      <c r="M33" s="9">
        <f>полн!N32/2</f>
        <v>117</v>
      </c>
      <c r="N33" s="9">
        <f>полн!O32/2</f>
        <v>108</v>
      </c>
      <c r="O33" s="9">
        <f>полн!P32/2</f>
        <v>99</v>
      </c>
      <c r="P33" s="9">
        <f>полн!Q32/2</f>
        <v>90</v>
      </c>
      <c r="Q33" s="9">
        <f>полн!R32/2</f>
        <v>81</v>
      </c>
      <c r="R33" s="9">
        <f>полн!S32/2</f>
        <v>72</v>
      </c>
      <c r="S33" s="9">
        <f>полн!T32/2</f>
        <v>63</v>
      </c>
      <c r="T33" s="9">
        <f>полн!U32/2</f>
        <v>54</v>
      </c>
      <c r="U33" s="9">
        <f>полн!V32/2</f>
        <v>45</v>
      </c>
      <c r="V33" s="9">
        <f>полн!W32/2</f>
        <v>36</v>
      </c>
      <c r="W33" s="9">
        <f>полн!X32/2</f>
        <v>27</v>
      </c>
      <c r="X33" s="9">
        <f>полн!Y32/2</f>
        <v>18</v>
      </c>
      <c r="Y33" s="9">
        <f>полн!Z32/2</f>
        <v>9</v>
      </c>
      <c r="Z33" s="8">
        <f>полн!AA32/2</f>
        <v>9</v>
      </c>
      <c r="AA33" s="9">
        <f>полн!AB32/2</f>
        <v>9</v>
      </c>
      <c r="AB33" s="9">
        <f>полн!AC32/2</f>
        <v>18</v>
      </c>
      <c r="AC33" s="9">
        <f>полн!AD32/2</f>
        <v>27</v>
      </c>
      <c r="AD33" s="9">
        <f>полн!AE32/2</f>
        <v>36</v>
      </c>
      <c r="AE33" s="9">
        <f>полн!AF32/2</f>
        <v>45</v>
      </c>
      <c r="AF33" s="9">
        <f>полн!AG32/2</f>
        <v>54</v>
      </c>
      <c r="AG33" s="9">
        <f>полн!AH32/2</f>
        <v>63</v>
      </c>
      <c r="AH33" s="9">
        <f>полн!AI32/2</f>
        <v>72</v>
      </c>
      <c r="AI33" s="9">
        <f>полн!AJ32/2</f>
        <v>81</v>
      </c>
      <c r="AJ33" s="13">
        <f>полн!AK32/2</f>
        <v>90</v>
      </c>
    </row>
    <row r="34" spans="2:36" ht="16.5" customHeight="1">
      <c r="B34" s="104">
        <v>24</v>
      </c>
      <c r="C34" s="9">
        <f>полн!D33/2</f>
        <v>216</v>
      </c>
      <c r="D34" s="9">
        <f>полн!E33/2</f>
        <v>207</v>
      </c>
      <c r="E34" s="9">
        <f>полн!F33/2</f>
        <v>198</v>
      </c>
      <c r="F34" s="9">
        <f>полн!G33/2</f>
        <v>189</v>
      </c>
      <c r="G34" s="9">
        <f>полн!H33/2</f>
        <v>180</v>
      </c>
      <c r="H34" s="9">
        <f>полн!I33/2</f>
        <v>171</v>
      </c>
      <c r="I34" s="9">
        <f>полн!J33/2</f>
        <v>162</v>
      </c>
      <c r="J34" s="9">
        <f>полн!K33/2</f>
        <v>153</v>
      </c>
      <c r="K34" s="9">
        <f>полн!L33/2</f>
        <v>144</v>
      </c>
      <c r="L34" s="9">
        <f>полн!M33/2</f>
        <v>135</v>
      </c>
      <c r="M34" s="9">
        <f>полн!N33/2</f>
        <v>126</v>
      </c>
      <c r="N34" s="9">
        <f>полн!O33/2</f>
        <v>117</v>
      </c>
      <c r="O34" s="9">
        <f>полн!P33/2</f>
        <v>108</v>
      </c>
      <c r="P34" s="9">
        <f>полн!Q33/2</f>
        <v>99</v>
      </c>
      <c r="Q34" s="9">
        <f>полн!R33/2</f>
        <v>90</v>
      </c>
      <c r="R34" s="9">
        <f>полн!S33/2</f>
        <v>81</v>
      </c>
      <c r="S34" s="9">
        <f>полн!T33/2</f>
        <v>72</v>
      </c>
      <c r="T34" s="9">
        <f>полн!U33/2</f>
        <v>63</v>
      </c>
      <c r="U34" s="9">
        <f>полн!V33/2</f>
        <v>54</v>
      </c>
      <c r="V34" s="9">
        <f>полн!W33/2</f>
        <v>45</v>
      </c>
      <c r="W34" s="9">
        <f>полн!X33/2</f>
        <v>36</v>
      </c>
      <c r="X34" s="9">
        <f>полн!Y33/2</f>
        <v>27</v>
      </c>
      <c r="Y34" s="9">
        <f>полн!Z33/2</f>
        <v>18</v>
      </c>
      <c r="Z34" s="9">
        <f>полн!AA33/2</f>
        <v>9</v>
      </c>
      <c r="AA34" s="8">
        <f>полн!AB33/2</f>
        <v>9</v>
      </c>
      <c r="AB34" s="9">
        <f>полн!AC33/2</f>
        <v>9</v>
      </c>
      <c r="AC34" s="9">
        <f>полн!AD33/2</f>
        <v>18</v>
      </c>
      <c r="AD34" s="9">
        <f>полн!AE33/2</f>
        <v>27</v>
      </c>
      <c r="AE34" s="9">
        <f>полн!AF33/2</f>
        <v>36</v>
      </c>
      <c r="AF34" s="9">
        <f>полн!AG33/2</f>
        <v>45</v>
      </c>
      <c r="AG34" s="9">
        <f>полн!AH33/2</f>
        <v>54</v>
      </c>
      <c r="AH34" s="9">
        <f>полн!AI33/2</f>
        <v>63</v>
      </c>
      <c r="AI34" s="9">
        <f>полн!AJ33/2</f>
        <v>72</v>
      </c>
      <c r="AJ34" s="13">
        <f>полн!AK33/2</f>
        <v>81</v>
      </c>
    </row>
    <row r="35" spans="2:36" ht="16.5" customHeight="1">
      <c r="B35" s="104">
        <v>25</v>
      </c>
      <c r="C35" s="9">
        <f>полн!D34/2</f>
        <v>225</v>
      </c>
      <c r="D35" s="9">
        <f>полн!E34/2</f>
        <v>216</v>
      </c>
      <c r="E35" s="9">
        <f>полн!F34/2</f>
        <v>207</v>
      </c>
      <c r="F35" s="9">
        <f>полн!G34/2</f>
        <v>198</v>
      </c>
      <c r="G35" s="9">
        <f>полн!H34/2</f>
        <v>189</v>
      </c>
      <c r="H35" s="9">
        <f>полн!I34/2</f>
        <v>180</v>
      </c>
      <c r="I35" s="9">
        <f>полн!J34/2</f>
        <v>171</v>
      </c>
      <c r="J35" s="9">
        <f>полн!K34/2</f>
        <v>162</v>
      </c>
      <c r="K35" s="9">
        <f>полн!L34/2</f>
        <v>153</v>
      </c>
      <c r="L35" s="9">
        <f>полн!M34/2</f>
        <v>144</v>
      </c>
      <c r="M35" s="9">
        <f>полн!N34/2</f>
        <v>135</v>
      </c>
      <c r="N35" s="9">
        <f>полн!O34/2</f>
        <v>126</v>
      </c>
      <c r="O35" s="9">
        <f>полн!P34/2</f>
        <v>117</v>
      </c>
      <c r="P35" s="9">
        <f>полн!Q34/2</f>
        <v>108</v>
      </c>
      <c r="Q35" s="9">
        <f>полн!R34/2</f>
        <v>99</v>
      </c>
      <c r="R35" s="9">
        <f>полн!S34/2</f>
        <v>90</v>
      </c>
      <c r="S35" s="9">
        <f>полн!T34/2</f>
        <v>81</v>
      </c>
      <c r="T35" s="9">
        <f>полн!U34/2</f>
        <v>72</v>
      </c>
      <c r="U35" s="9">
        <f>полн!V34/2</f>
        <v>63</v>
      </c>
      <c r="V35" s="9">
        <f>полн!W34/2</f>
        <v>54</v>
      </c>
      <c r="W35" s="9">
        <f>полн!X34/2</f>
        <v>45</v>
      </c>
      <c r="X35" s="9">
        <f>полн!Y34/2</f>
        <v>36</v>
      </c>
      <c r="Y35" s="9">
        <f>полн!Z34/2</f>
        <v>27</v>
      </c>
      <c r="Z35" s="9">
        <f>полн!AA34/2</f>
        <v>18</v>
      </c>
      <c r="AA35" s="9">
        <f>полн!AB34/2</f>
        <v>9</v>
      </c>
      <c r="AB35" s="8">
        <f>полн!AC34/2</f>
        <v>9</v>
      </c>
      <c r="AC35" s="9">
        <f>полн!AD34/2</f>
        <v>9</v>
      </c>
      <c r="AD35" s="9">
        <f>полн!AE34/2</f>
        <v>18</v>
      </c>
      <c r="AE35" s="9">
        <f>полн!AF34/2</f>
        <v>27</v>
      </c>
      <c r="AF35" s="9">
        <f>полн!AG34/2</f>
        <v>36</v>
      </c>
      <c r="AG35" s="9">
        <f>полн!AH34/2</f>
        <v>45</v>
      </c>
      <c r="AH35" s="9">
        <f>полн!AI34/2</f>
        <v>54</v>
      </c>
      <c r="AI35" s="9">
        <f>полн!AJ34/2</f>
        <v>63</v>
      </c>
      <c r="AJ35" s="13">
        <f>полн!AK34/2</f>
        <v>72</v>
      </c>
    </row>
    <row r="36" spans="2:36" ht="16.5" customHeight="1">
      <c r="B36" s="104">
        <v>26</v>
      </c>
      <c r="C36" s="9">
        <f>полн!D35/2</f>
        <v>234</v>
      </c>
      <c r="D36" s="9">
        <f>полн!E35/2</f>
        <v>225</v>
      </c>
      <c r="E36" s="9">
        <f>полн!F35/2</f>
        <v>216</v>
      </c>
      <c r="F36" s="9">
        <f>полн!G35/2</f>
        <v>207</v>
      </c>
      <c r="G36" s="9">
        <f>полн!H35/2</f>
        <v>198</v>
      </c>
      <c r="H36" s="9">
        <f>полн!I35/2</f>
        <v>189</v>
      </c>
      <c r="I36" s="9">
        <f>полн!J35/2</f>
        <v>180</v>
      </c>
      <c r="J36" s="9">
        <f>полн!K35/2</f>
        <v>171</v>
      </c>
      <c r="K36" s="9">
        <f>полн!L35/2</f>
        <v>162</v>
      </c>
      <c r="L36" s="9">
        <f>полн!M35/2</f>
        <v>153</v>
      </c>
      <c r="M36" s="9">
        <f>полн!N35/2</f>
        <v>144</v>
      </c>
      <c r="N36" s="9">
        <f>полн!O35/2</f>
        <v>135</v>
      </c>
      <c r="O36" s="9">
        <f>полн!P35/2</f>
        <v>126</v>
      </c>
      <c r="P36" s="9">
        <f>полн!Q35/2</f>
        <v>117</v>
      </c>
      <c r="Q36" s="9">
        <f>полн!R35/2</f>
        <v>108</v>
      </c>
      <c r="R36" s="9">
        <f>полн!S35/2</f>
        <v>99</v>
      </c>
      <c r="S36" s="9">
        <f>полн!T35/2</f>
        <v>90</v>
      </c>
      <c r="T36" s="9">
        <f>полн!U35/2</f>
        <v>81</v>
      </c>
      <c r="U36" s="9">
        <f>полн!V35/2</f>
        <v>72</v>
      </c>
      <c r="V36" s="9">
        <f>полн!W35/2</f>
        <v>63</v>
      </c>
      <c r="W36" s="9">
        <f>полн!X35/2</f>
        <v>54</v>
      </c>
      <c r="X36" s="9">
        <f>полн!Y35/2</f>
        <v>45</v>
      </c>
      <c r="Y36" s="9">
        <f>полн!Z35/2</f>
        <v>36</v>
      </c>
      <c r="Z36" s="9">
        <f>полн!AA35/2</f>
        <v>27</v>
      </c>
      <c r="AA36" s="9">
        <f>полн!AB35/2</f>
        <v>18</v>
      </c>
      <c r="AB36" s="9">
        <f>полн!AC35/2</f>
        <v>9</v>
      </c>
      <c r="AC36" s="8">
        <f>полн!AD35/2</f>
        <v>9</v>
      </c>
      <c r="AD36" s="9">
        <f>полн!AE35/2</f>
        <v>9</v>
      </c>
      <c r="AE36" s="9">
        <f>полн!AF35/2</f>
        <v>18</v>
      </c>
      <c r="AF36" s="9">
        <f>полн!AG35/2</f>
        <v>27</v>
      </c>
      <c r="AG36" s="9">
        <f>полн!AH35/2</f>
        <v>36</v>
      </c>
      <c r="AH36" s="9">
        <f>полн!AI35/2</f>
        <v>45</v>
      </c>
      <c r="AI36" s="9">
        <f>полн!AJ35/2</f>
        <v>54</v>
      </c>
      <c r="AJ36" s="13">
        <f>полн!AK35/2</f>
        <v>63</v>
      </c>
    </row>
    <row r="37" spans="2:36" ht="16.5" customHeight="1">
      <c r="B37" s="104">
        <v>27</v>
      </c>
      <c r="C37" s="9">
        <f>полн!D36/2</f>
        <v>243</v>
      </c>
      <c r="D37" s="9">
        <f>полн!E36/2</f>
        <v>234</v>
      </c>
      <c r="E37" s="9">
        <f>полн!F36/2</f>
        <v>225</v>
      </c>
      <c r="F37" s="9">
        <f>полн!G36/2</f>
        <v>216</v>
      </c>
      <c r="G37" s="9">
        <f>полн!H36/2</f>
        <v>207</v>
      </c>
      <c r="H37" s="9">
        <f>полн!I36/2</f>
        <v>198</v>
      </c>
      <c r="I37" s="9">
        <f>полн!J36/2</f>
        <v>189</v>
      </c>
      <c r="J37" s="9">
        <f>полн!K36/2</f>
        <v>180</v>
      </c>
      <c r="K37" s="9">
        <f>полн!L36/2</f>
        <v>171</v>
      </c>
      <c r="L37" s="9">
        <f>полн!M36/2</f>
        <v>162</v>
      </c>
      <c r="M37" s="9">
        <f>полн!N36/2</f>
        <v>153</v>
      </c>
      <c r="N37" s="9">
        <f>полн!O36/2</f>
        <v>144</v>
      </c>
      <c r="O37" s="9">
        <f>полн!P36/2</f>
        <v>135</v>
      </c>
      <c r="P37" s="9">
        <f>полн!Q36/2</f>
        <v>126</v>
      </c>
      <c r="Q37" s="9">
        <f>полн!R36/2</f>
        <v>117</v>
      </c>
      <c r="R37" s="9">
        <f>полн!S36/2</f>
        <v>108</v>
      </c>
      <c r="S37" s="9">
        <f>полн!T36/2</f>
        <v>99</v>
      </c>
      <c r="T37" s="9">
        <f>полн!U36/2</f>
        <v>90</v>
      </c>
      <c r="U37" s="9">
        <f>полн!V36/2</f>
        <v>81</v>
      </c>
      <c r="V37" s="9">
        <f>полн!W36/2</f>
        <v>72</v>
      </c>
      <c r="W37" s="9">
        <f>полн!X36/2</f>
        <v>63</v>
      </c>
      <c r="X37" s="9">
        <f>полн!Y36/2</f>
        <v>54</v>
      </c>
      <c r="Y37" s="9">
        <f>полн!Z36/2</f>
        <v>45</v>
      </c>
      <c r="Z37" s="9">
        <f>полн!AA36/2</f>
        <v>36</v>
      </c>
      <c r="AA37" s="9">
        <f>полн!AB36/2</f>
        <v>27</v>
      </c>
      <c r="AB37" s="9">
        <f>полн!AC36/2</f>
        <v>18</v>
      </c>
      <c r="AC37" s="9">
        <f>полн!AD36/2</f>
        <v>9</v>
      </c>
      <c r="AD37" s="8">
        <f>полн!AE36/2</f>
        <v>9</v>
      </c>
      <c r="AE37" s="9">
        <f>полн!AF36/2</f>
        <v>9</v>
      </c>
      <c r="AF37" s="9">
        <f>полн!AG36/2</f>
        <v>18</v>
      </c>
      <c r="AG37" s="9">
        <f>полн!AH36/2</f>
        <v>27</v>
      </c>
      <c r="AH37" s="9">
        <f>полн!AI36/2</f>
        <v>36</v>
      </c>
      <c r="AI37" s="9">
        <f>полн!AJ36/2</f>
        <v>45</v>
      </c>
      <c r="AJ37" s="13">
        <f>полн!AK36/2</f>
        <v>54</v>
      </c>
    </row>
    <row r="38" spans="2:36" ht="16.5" customHeight="1">
      <c r="B38" s="104">
        <v>28</v>
      </c>
      <c r="C38" s="9">
        <f>полн!D37/2</f>
        <v>252</v>
      </c>
      <c r="D38" s="9">
        <f>полн!E37/2</f>
        <v>243</v>
      </c>
      <c r="E38" s="9">
        <f>полн!F37/2</f>
        <v>234</v>
      </c>
      <c r="F38" s="9">
        <f>полн!G37/2</f>
        <v>225</v>
      </c>
      <c r="G38" s="9">
        <f>полн!H37/2</f>
        <v>216</v>
      </c>
      <c r="H38" s="9">
        <f>полн!I37/2</f>
        <v>207</v>
      </c>
      <c r="I38" s="9">
        <f>полн!J37/2</f>
        <v>198</v>
      </c>
      <c r="J38" s="9">
        <f>полн!K37/2</f>
        <v>189</v>
      </c>
      <c r="K38" s="9">
        <f>полн!L37/2</f>
        <v>180</v>
      </c>
      <c r="L38" s="9">
        <f>полн!M37/2</f>
        <v>171</v>
      </c>
      <c r="M38" s="9">
        <f>полн!N37/2</f>
        <v>162</v>
      </c>
      <c r="N38" s="9">
        <f>полн!O37/2</f>
        <v>153</v>
      </c>
      <c r="O38" s="9">
        <f>полн!P37/2</f>
        <v>144</v>
      </c>
      <c r="P38" s="9">
        <f>полн!Q37/2</f>
        <v>135</v>
      </c>
      <c r="Q38" s="9">
        <f>полн!R37/2</f>
        <v>126</v>
      </c>
      <c r="R38" s="9">
        <f>полн!S37/2</f>
        <v>117</v>
      </c>
      <c r="S38" s="9">
        <f>полн!T37/2</f>
        <v>108</v>
      </c>
      <c r="T38" s="9">
        <f>полн!U37/2</f>
        <v>99</v>
      </c>
      <c r="U38" s="9">
        <f>полн!V37/2</f>
        <v>90</v>
      </c>
      <c r="V38" s="9">
        <f>полн!W37/2</f>
        <v>81</v>
      </c>
      <c r="W38" s="9">
        <f>полн!X37/2</f>
        <v>72</v>
      </c>
      <c r="X38" s="9">
        <f>полн!Y37/2</f>
        <v>63</v>
      </c>
      <c r="Y38" s="9">
        <f>полн!Z37/2</f>
        <v>54</v>
      </c>
      <c r="Z38" s="9">
        <f>полн!AA37/2</f>
        <v>45</v>
      </c>
      <c r="AA38" s="9">
        <f>полн!AB37/2</f>
        <v>36</v>
      </c>
      <c r="AB38" s="9">
        <f>полн!AC37/2</f>
        <v>27</v>
      </c>
      <c r="AC38" s="9">
        <f>полн!AD37/2</f>
        <v>18</v>
      </c>
      <c r="AD38" s="9">
        <f>полн!AE37/2</f>
        <v>9</v>
      </c>
      <c r="AE38" s="8">
        <f>полн!AF37/2</f>
        <v>9</v>
      </c>
      <c r="AF38" s="9">
        <f>полн!AG37/2</f>
        <v>9</v>
      </c>
      <c r="AG38" s="9">
        <f>полн!AH37/2</f>
        <v>18</v>
      </c>
      <c r="AH38" s="9">
        <f>полн!AI37/2</f>
        <v>27</v>
      </c>
      <c r="AI38" s="9">
        <f>полн!AJ37/2</f>
        <v>36</v>
      </c>
      <c r="AJ38" s="13">
        <f>полн!AK37/2</f>
        <v>45</v>
      </c>
    </row>
    <row r="39" spans="2:36" ht="16.5" customHeight="1">
      <c r="B39" s="104">
        <v>29</v>
      </c>
      <c r="C39" s="9">
        <f>полн!D38/2</f>
        <v>261</v>
      </c>
      <c r="D39" s="9">
        <f>полн!E38/2</f>
        <v>252</v>
      </c>
      <c r="E39" s="9">
        <f>полн!F38/2</f>
        <v>243</v>
      </c>
      <c r="F39" s="9">
        <f>полн!G38/2</f>
        <v>234</v>
      </c>
      <c r="G39" s="9">
        <f>полн!H38/2</f>
        <v>225</v>
      </c>
      <c r="H39" s="9">
        <f>полн!I38/2</f>
        <v>216</v>
      </c>
      <c r="I39" s="9">
        <f>полн!J38/2</f>
        <v>207</v>
      </c>
      <c r="J39" s="9">
        <f>полн!K38/2</f>
        <v>198</v>
      </c>
      <c r="K39" s="9">
        <f>полн!L38/2</f>
        <v>189</v>
      </c>
      <c r="L39" s="9">
        <f>полн!M38/2</f>
        <v>180</v>
      </c>
      <c r="M39" s="9">
        <f>полн!N38/2</f>
        <v>171</v>
      </c>
      <c r="N39" s="9">
        <f>полн!O38/2</f>
        <v>162</v>
      </c>
      <c r="O39" s="9">
        <f>полн!P38/2</f>
        <v>153</v>
      </c>
      <c r="P39" s="9">
        <f>полн!Q38/2</f>
        <v>144</v>
      </c>
      <c r="Q39" s="9">
        <f>полн!R38/2</f>
        <v>135</v>
      </c>
      <c r="R39" s="9">
        <f>полн!S38/2</f>
        <v>126</v>
      </c>
      <c r="S39" s="9">
        <f>полн!T38/2</f>
        <v>117</v>
      </c>
      <c r="T39" s="9">
        <f>полн!U38/2</f>
        <v>108</v>
      </c>
      <c r="U39" s="9">
        <f>полн!V38/2</f>
        <v>99</v>
      </c>
      <c r="V39" s="9">
        <f>полн!W38/2</f>
        <v>90</v>
      </c>
      <c r="W39" s="9">
        <f>полн!X38/2</f>
        <v>81</v>
      </c>
      <c r="X39" s="9">
        <f>полн!Y38/2</f>
        <v>72</v>
      </c>
      <c r="Y39" s="9">
        <f>полн!Z38/2</f>
        <v>63</v>
      </c>
      <c r="Z39" s="9">
        <f>полн!AA38/2</f>
        <v>54</v>
      </c>
      <c r="AA39" s="9">
        <f>полн!AB38/2</f>
        <v>45</v>
      </c>
      <c r="AB39" s="9">
        <f>полн!AC38/2</f>
        <v>36</v>
      </c>
      <c r="AC39" s="9">
        <f>полн!AD38/2</f>
        <v>27</v>
      </c>
      <c r="AD39" s="9">
        <f>полн!AE38/2</f>
        <v>18</v>
      </c>
      <c r="AE39" s="9">
        <f>полн!AF38/2</f>
        <v>9</v>
      </c>
      <c r="AF39" s="8">
        <f>полн!AG38/2</f>
        <v>9</v>
      </c>
      <c r="AG39" s="9">
        <f>полн!AH38/2</f>
        <v>9</v>
      </c>
      <c r="AH39" s="9">
        <f>полн!AI38/2</f>
        <v>18</v>
      </c>
      <c r="AI39" s="9">
        <f>полн!AJ38/2</f>
        <v>27</v>
      </c>
      <c r="AJ39" s="13">
        <f>полн!AK38/2</f>
        <v>36</v>
      </c>
    </row>
    <row r="40" spans="2:36" ht="16.5" customHeight="1">
      <c r="B40" s="104">
        <v>30</v>
      </c>
      <c r="C40" s="9">
        <f>полн!D39/2</f>
        <v>270</v>
      </c>
      <c r="D40" s="9">
        <f>полн!E39/2</f>
        <v>261</v>
      </c>
      <c r="E40" s="9">
        <f>полн!F39/2</f>
        <v>252</v>
      </c>
      <c r="F40" s="9">
        <f>полн!G39/2</f>
        <v>243</v>
      </c>
      <c r="G40" s="9">
        <f>полн!H39/2</f>
        <v>234</v>
      </c>
      <c r="H40" s="9">
        <f>полн!I39/2</f>
        <v>225</v>
      </c>
      <c r="I40" s="9">
        <f>полн!J39/2</f>
        <v>216</v>
      </c>
      <c r="J40" s="9">
        <f>полн!K39/2</f>
        <v>207</v>
      </c>
      <c r="K40" s="9">
        <f>полн!L39/2</f>
        <v>198</v>
      </c>
      <c r="L40" s="9">
        <f>полн!M39/2</f>
        <v>189</v>
      </c>
      <c r="M40" s="9">
        <f>полн!N39/2</f>
        <v>180</v>
      </c>
      <c r="N40" s="9">
        <f>полн!O39/2</f>
        <v>171</v>
      </c>
      <c r="O40" s="9">
        <f>полн!P39/2</f>
        <v>162</v>
      </c>
      <c r="P40" s="9">
        <f>полн!Q39/2</f>
        <v>153</v>
      </c>
      <c r="Q40" s="9">
        <f>полн!R39/2</f>
        <v>144</v>
      </c>
      <c r="R40" s="9">
        <f>полн!S39/2</f>
        <v>135</v>
      </c>
      <c r="S40" s="9">
        <f>полн!T39/2</f>
        <v>126</v>
      </c>
      <c r="T40" s="9">
        <f>полн!U39/2</f>
        <v>117</v>
      </c>
      <c r="U40" s="9">
        <f>полн!V39/2</f>
        <v>108</v>
      </c>
      <c r="V40" s="9">
        <f>полн!W39/2</f>
        <v>99</v>
      </c>
      <c r="W40" s="9">
        <f>полн!X39/2</f>
        <v>90</v>
      </c>
      <c r="X40" s="9">
        <f>полн!Y39/2</f>
        <v>81</v>
      </c>
      <c r="Y40" s="9">
        <f>полн!Z39/2</f>
        <v>72</v>
      </c>
      <c r="Z40" s="9">
        <f>полн!AA39/2</f>
        <v>63</v>
      </c>
      <c r="AA40" s="9">
        <f>полн!AB39/2</f>
        <v>54</v>
      </c>
      <c r="AB40" s="9">
        <f>полн!AC39/2</f>
        <v>45</v>
      </c>
      <c r="AC40" s="9">
        <f>полн!AD39/2</f>
        <v>36</v>
      </c>
      <c r="AD40" s="9">
        <f>полн!AE39/2</f>
        <v>27</v>
      </c>
      <c r="AE40" s="9">
        <f>полн!AF39/2</f>
        <v>18</v>
      </c>
      <c r="AF40" s="9">
        <f>полн!AG39/2</f>
        <v>9</v>
      </c>
      <c r="AG40" s="8">
        <f>полн!AH39/2</f>
        <v>9</v>
      </c>
      <c r="AH40" s="9">
        <f>полн!AI39/2</f>
        <v>9</v>
      </c>
      <c r="AI40" s="9">
        <f>полн!AJ39/2</f>
        <v>18</v>
      </c>
      <c r="AJ40" s="13">
        <f>полн!AK39/2</f>
        <v>27</v>
      </c>
    </row>
    <row r="41" spans="2:36" ht="16.5" customHeight="1">
      <c r="B41" s="104">
        <v>31</v>
      </c>
      <c r="C41" s="9">
        <f>полн!D40/2</f>
        <v>279</v>
      </c>
      <c r="D41" s="9">
        <f>полн!E40/2</f>
        <v>270</v>
      </c>
      <c r="E41" s="9">
        <f>полн!F40/2</f>
        <v>261</v>
      </c>
      <c r="F41" s="9">
        <f>полн!G40/2</f>
        <v>252</v>
      </c>
      <c r="G41" s="9">
        <f>полн!H40/2</f>
        <v>243</v>
      </c>
      <c r="H41" s="9">
        <f>полн!I40/2</f>
        <v>234</v>
      </c>
      <c r="I41" s="9">
        <f>полн!J40/2</f>
        <v>225</v>
      </c>
      <c r="J41" s="9">
        <f>полн!K40/2</f>
        <v>216</v>
      </c>
      <c r="K41" s="9">
        <f>полн!L40/2</f>
        <v>207</v>
      </c>
      <c r="L41" s="9">
        <f>полн!M40/2</f>
        <v>198</v>
      </c>
      <c r="M41" s="9">
        <f>полн!N40/2</f>
        <v>189</v>
      </c>
      <c r="N41" s="9">
        <f>полн!O40/2</f>
        <v>180</v>
      </c>
      <c r="O41" s="9">
        <f>полн!P40/2</f>
        <v>171</v>
      </c>
      <c r="P41" s="9">
        <f>полн!Q40/2</f>
        <v>162</v>
      </c>
      <c r="Q41" s="9">
        <f>полн!R40/2</f>
        <v>153</v>
      </c>
      <c r="R41" s="9">
        <f>полн!S40/2</f>
        <v>144</v>
      </c>
      <c r="S41" s="9">
        <f>полн!T40/2</f>
        <v>135</v>
      </c>
      <c r="T41" s="9">
        <f>полн!U40/2</f>
        <v>126</v>
      </c>
      <c r="U41" s="9">
        <f>полн!V40/2</f>
        <v>117</v>
      </c>
      <c r="V41" s="9">
        <f>полн!W40/2</f>
        <v>108</v>
      </c>
      <c r="W41" s="9">
        <f>полн!X40/2</f>
        <v>99</v>
      </c>
      <c r="X41" s="9">
        <f>полн!Y40/2</f>
        <v>90</v>
      </c>
      <c r="Y41" s="9">
        <f>полн!Z40/2</f>
        <v>81</v>
      </c>
      <c r="Z41" s="9">
        <f>полн!AA40/2</f>
        <v>72</v>
      </c>
      <c r="AA41" s="9">
        <f>полн!AB40/2</f>
        <v>63</v>
      </c>
      <c r="AB41" s="9">
        <f>полн!AC40/2</f>
        <v>54</v>
      </c>
      <c r="AC41" s="9">
        <f>полн!AD40/2</f>
        <v>45</v>
      </c>
      <c r="AD41" s="9">
        <f>полн!AE40/2</f>
        <v>36</v>
      </c>
      <c r="AE41" s="9">
        <f>полн!AF40/2</f>
        <v>27</v>
      </c>
      <c r="AF41" s="9">
        <f>полн!AG40/2</f>
        <v>18</v>
      </c>
      <c r="AG41" s="9">
        <f>полн!AH40/2</f>
        <v>9</v>
      </c>
      <c r="AH41" s="8">
        <f>полн!AI40/2</f>
        <v>9</v>
      </c>
      <c r="AI41" s="9">
        <f>полн!AJ40/2</f>
        <v>9</v>
      </c>
      <c r="AJ41" s="13">
        <f>полн!AK40/2</f>
        <v>18</v>
      </c>
    </row>
    <row r="42" spans="2:36" ht="16.5" customHeight="1">
      <c r="B42" s="104">
        <v>32</v>
      </c>
      <c r="C42" s="9">
        <f>полн!D41/2</f>
        <v>288</v>
      </c>
      <c r="D42" s="9">
        <f>полн!E41/2</f>
        <v>279</v>
      </c>
      <c r="E42" s="9">
        <f>полн!F41/2</f>
        <v>270</v>
      </c>
      <c r="F42" s="9">
        <f>полн!G41/2</f>
        <v>261</v>
      </c>
      <c r="G42" s="9">
        <f>полн!H41/2</f>
        <v>252</v>
      </c>
      <c r="H42" s="9">
        <f>полн!I41/2</f>
        <v>243</v>
      </c>
      <c r="I42" s="9">
        <f>полн!J41/2</f>
        <v>234</v>
      </c>
      <c r="J42" s="9">
        <f>полн!K41/2</f>
        <v>225</v>
      </c>
      <c r="K42" s="9">
        <f>полн!L41/2</f>
        <v>216</v>
      </c>
      <c r="L42" s="9">
        <f>полн!M41/2</f>
        <v>207</v>
      </c>
      <c r="M42" s="9">
        <f>полн!N41/2</f>
        <v>198</v>
      </c>
      <c r="N42" s="9">
        <f>полн!O41/2</f>
        <v>189</v>
      </c>
      <c r="O42" s="9">
        <f>полн!P41/2</f>
        <v>180</v>
      </c>
      <c r="P42" s="9">
        <f>полн!Q41/2</f>
        <v>171</v>
      </c>
      <c r="Q42" s="9">
        <f>полн!R41/2</f>
        <v>162</v>
      </c>
      <c r="R42" s="9">
        <f>полн!S41/2</f>
        <v>153</v>
      </c>
      <c r="S42" s="9">
        <f>полн!T41/2</f>
        <v>144</v>
      </c>
      <c r="T42" s="9">
        <f>полн!U41/2</f>
        <v>135</v>
      </c>
      <c r="U42" s="9">
        <f>полн!V41/2</f>
        <v>126</v>
      </c>
      <c r="V42" s="9">
        <f>полн!W41/2</f>
        <v>117</v>
      </c>
      <c r="W42" s="9">
        <f>полн!X41/2</f>
        <v>108</v>
      </c>
      <c r="X42" s="9">
        <f>полн!Y41/2</f>
        <v>99</v>
      </c>
      <c r="Y42" s="9">
        <f>полн!Z41/2</f>
        <v>90</v>
      </c>
      <c r="Z42" s="9">
        <f>полн!AA41/2</f>
        <v>81</v>
      </c>
      <c r="AA42" s="9">
        <f>полн!AB41/2</f>
        <v>72</v>
      </c>
      <c r="AB42" s="9">
        <f>полн!AC41/2</f>
        <v>63</v>
      </c>
      <c r="AC42" s="9">
        <f>полн!AD41/2</f>
        <v>54</v>
      </c>
      <c r="AD42" s="9">
        <f>полн!AE41/2</f>
        <v>45</v>
      </c>
      <c r="AE42" s="9">
        <f>полн!AF41/2</f>
        <v>36</v>
      </c>
      <c r="AF42" s="9">
        <f>полн!AG41/2</f>
        <v>27</v>
      </c>
      <c r="AG42" s="9">
        <f>полн!AH41/2</f>
        <v>18</v>
      </c>
      <c r="AH42" s="9">
        <f>полн!AI41/2</f>
        <v>9</v>
      </c>
      <c r="AI42" s="8">
        <f>полн!AJ41/2</f>
        <v>9</v>
      </c>
      <c r="AJ42" s="13">
        <f>полн!AK41/2</f>
        <v>9</v>
      </c>
    </row>
    <row r="43" spans="2:36" ht="15.75" thickBot="1">
      <c r="B43" s="105">
        <v>33</v>
      </c>
      <c r="C43" s="15">
        <f>полн!D42/2</f>
        <v>297</v>
      </c>
      <c r="D43" s="15">
        <f>полн!E42/2</f>
        <v>288</v>
      </c>
      <c r="E43" s="15">
        <f>полн!F42/2</f>
        <v>279</v>
      </c>
      <c r="F43" s="15">
        <f>полн!G42/2</f>
        <v>270</v>
      </c>
      <c r="G43" s="15">
        <f>полн!H42/2</f>
        <v>261</v>
      </c>
      <c r="H43" s="15">
        <f>полн!I42/2</f>
        <v>252</v>
      </c>
      <c r="I43" s="15">
        <f>полн!J42/2</f>
        <v>243</v>
      </c>
      <c r="J43" s="15">
        <f>полн!K42/2</f>
        <v>234</v>
      </c>
      <c r="K43" s="15">
        <f>полн!L42/2</f>
        <v>225</v>
      </c>
      <c r="L43" s="15">
        <f>полн!M42/2</f>
        <v>216</v>
      </c>
      <c r="M43" s="15">
        <f>полн!N42/2</f>
        <v>207</v>
      </c>
      <c r="N43" s="15">
        <f>полн!O42/2</f>
        <v>198</v>
      </c>
      <c r="O43" s="15">
        <f>полн!P42/2</f>
        <v>189</v>
      </c>
      <c r="P43" s="15">
        <f>полн!Q42/2</f>
        <v>180</v>
      </c>
      <c r="Q43" s="15">
        <f>полн!R42/2</f>
        <v>171</v>
      </c>
      <c r="R43" s="15">
        <f>полн!S42/2</f>
        <v>162</v>
      </c>
      <c r="S43" s="15">
        <f>полн!T42/2</f>
        <v>153</v>
      </c>
      <c r="T43" s="15">
        <f>полн!U42/2</f>
        <v>144</v>
      </c>
      <c r="U43" s="15">
        <f>полн!V42/2</f>
        <v>135</v>
      </c>
      <c r="V43" s="15">
        <f>полн!W42/2</f>
        <v>126</v>
      </c>
      <c r="W43" s="15">
        <f>полн!X42/2</f>
        <v>117</v>
      </c>
      <c r="X43" s="15">
        <f>полн!Y42/2</f>
        <v>108</v>
      </c>
      <c r="Y43" s="15">
        <f>полн!Z42/2</f>
        <v>99</v>
      </c>
      <c r="Z43" s="15">
        <f>полн!AA42/2</f>
        <v>90</v>
      </c>
      <c r="AA43" s="15">
        <f>полн!AB42/2</f>
        <v>81</v>
      </c>
      <c r="AB43" s="15">
        <f>полн!AC42/2</f>
        <v>72</v>
      </c>
      <c r="AC43" s="15">
        <f>полн!AD42/2</f>
        <v>63</v>
      </c>
      <c r="AD43" s="15">
        <f>полн!AE42/2</f>
        <v>54</v>
      </c>
      <c r="AE43" s="15">
        <f>полн!AF42/2</f>
        <v>45</v>
      </c>
      <c r="AF43" s="15">
        <f>полн!AG42/2</f>
        <v>36</v>
      </c>
      <c r="AG43" s="15">
        <f>полн!AH42/2</f>
        <v>27</v>
      </c>
      <c r="AH43" s="15">
        <f>полн!AI42/2</f>
        <v>18</v>
      </c>
      <c r="AI43" s="15">
        <f>полн!AJ42/2</f>
        <v>9</v>
      </c>
      <c r="AJ43" s="16">
        <f>полн!AK42/2</f>
        <v>9</v>
      </c>
    </row>
  </sheetData>
  <sheetProtection/>
  <mergeCells count="4">
    <mergeCell ref="P6:R6"/>
    <mergeCell ref="L2:V2"/>
    <mergeCell ref="L4:V4"/>
    <mergeCell ref="P5:R5"/>
  </mergeCells>
  <printOptions/>
  <pageMargins left="0.38" right="0.5" top="0.7480314960629921" bottom="0.51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0000"/>
    <pageSetUpPr fitToPage="1"/>
  </sheetPr>
  <dimension ref="B2:U44"/>
  <sheetViews>
    <sheetView zoomScalePageLayoutView="0" workbookViewId="0" topLeftCell="A1">
      <selection activeCell="E11" sqref="E11:O11"/>
    </sheetView>
  </sheetViews>
  <sheetFormatPr defaultColWidth="9.140625" defaultRowHeight="15"/>
  <cols>
    <col min="2" max="2" width="16.140625" style="0" bestFit="1" customWidth="1"/>
    <col min="16" max="16" width="9.710937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7.8515625" style="0" customWidth="1"/>
  </cols>
  <sheetData>
    <row r="2" ht="15">
      <c r="P2" t="s">
        <v>5</v>
      </c>
    </row>
    <row r="3" ht="15">
      <c r="P3" t="s">
        <v>6</v>
      </c>
    </row>
    <row r="4" ht="15">
      <c r="P4" t="s">
        <v>7</v>
      </c>
    </row>
    <row r="5" spans="16:18" ht="15">
      <c r="P5" t="s">
        <v>8</v>
      </c>
      <c r="R5" t="s">
        <v>9</v>
      </c>
    </row>
    <row r="6" spans="16:17" ht="15">
      <c r="P6" s="119"/>
      <c r="Q6" s="119"/>
    </row>
    <row r="9" spans="5:15" ht="15">
      <c r="E9" s="120" t="s">
        <v>0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ht="15">
      <c r="E10" t="s">
        <v>1</v>
      </c>
    </row>
    <row r="11" spans="5:19" ht="15">
      <c r="E11" s="121" t="s">
        <v>2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"/>
      <c r="Q11" s="1"/>
      <c r="R11" s="1"/>
      <c r="S11" s="1"/>
    </row>
    <row r="12" spans="9:11" ht="15">
      <c r="I12" s="122" t="s">
        <v>18</v>
      </c>
      <c r="J12" s="122"/>
      <c r="K12" s="122"/>
    </row>
    <row r="13" spans="9:11" ht="15">
      <c r="I13" s="6"/>
      <c r="J13" s="6"/>
      <c r="K13" s="6"/>
    </row>
    <row r="14" spans="9:19" ht="15.75" thickBot="1">
      <c r="I14" s="118" t="s">
        <v>4</v>
      </c>
      <c r="J14" s="118"/>
      <c r="K14" s="118"/>
      <c r="S14" s="3" t="s">
        <v>11</v>
      </c>
    </row>
    <row r="15" spans="2:21" ht="34.5" customHeight="1">
      <c r="B15" s="7" t="s">
        <v>3</v>
      </c>
      <c r="C15" s="7">
        <v>0</v>
      </c>
      <c r="D15" s="7">
        <v>1</v>
      </c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7">
        <v>8</v>
      </c>
      <c r="L15" s="7">
        <v>9</v>
      </c>
      <c r="M15" s="7">
        <v>10</v>
      </c>
      <c r="N15" s="7">
        <v>11</v>
      </c>
      <c r="O15" s="7">
        <v>12</v>
      </c>
      <c r="P15" s="7">
        <v>13</v>
      </c>
      <c r="Q15" s="7">
        <v>14</v>
      </c>
      <c r="R15" s="7">
        <v>15</v>
      </c>
      <c r="S15" s="7">
        <v>16</v>
      </c>
      <c r="T15" s="7">
        <v>17</v>
      </c>
      <c r="U15" s="7">
        <v>18</v>
      </c>
    </row>
    <row r="16" spans="2:21" ht="19.5" customHeight="1">
      <c r="B16" s="7">
        <v>0</v>
      </c>
      <c r="C16" s="8">
        <f>ROUNDDOWN('детский билет'!C16,1)</f>
        <v>0</v>
      </c>
      <c r="D16" s="9">
        <f>ROUNDDOWN('детский билет'!D16,1)</f>
        <v>4.5</v>
      </c>
      <c r="E16" s="9">
        <f>ROUNDDOWN('детский билет'!E16,1)</f>
        <v>9</v>
      </c>
      <c r="F16" s="9">
        <f>ROUNDDOWN('детский билет'!F16,1)</f>
        <v>13.5</v>
      </c>
      <c r="G16" s="9">
        <f>ROUNDDOWN('детский билет'!G16,1)</f>
        <v>18</v>
      </c>
      <c r="H16" s="9">
        <f>ROUNDDOWN('детский билет'!H16,1)</f>
        <v>22.5</v>
      </c>
      <c r="I16" s="9">
        <f>ROUNDDOWN('детский билет'!I16,1)</f>
        <v>27</v>
      </c>
      <c r="J16" s="9">
        <f>ROUNDDOWN('детский билет'!J16,1)</f>
        <v>31.5</v>
      </c>
      <c r="K16" s="9">
        <f>ROUNDDOWN('детский билет'!K16,1)</f>
        <v>36</v>
      </c>
      <c r="L16" s="9">
        <f>ROUNDDOWN('детский билет'!L16,1)</f>
        <v>40.5</v>
      </c>
      <c r="M16" s="9">
        <f>ROUNDDOWN('детский билет'!M16,1)</f>
        <v>45</v>
      </c>
      <c r="N16" s="9">
        <f>ROUNDDOWN('детский билет'!N16,1)</f>
        <v>49.5</v>
      </c>
      <c r="O16" s="9">
        <f>ROUNDDOWN('детский билет'!O16,1)</f>
        <v>54</v>
      </c>
      <c r="P16" s="9">
        <f>ROUNDDOWN('детский билет'!P16,1)</f>
        <v>58.5</v>
      </c>
      <c r="Q16" s="9">
        <f>ROUNDDOWN('детский билет'!Q16,1)</f>
        <v>63</v>
      </c>
      <c r="R16" s="9">
        <f>ROUNDDOWN('детский билет'!R16,1)</f>
        <v>67.5</v>
      </c>
      <c r="S16" s="9">
        <f>ROUNDDOWN('детский билет'!S16,1)</f>
        <v>72</v>
      </c>
      <c r="T16" s="9">
        <f>ROUNDDOWN('детский билет'!T16,1)</f>
        <v>76.5</v>
      </c>
      <c r="U16" s="9">
        <f>ROUNDDOWN('детский билет'!U16,1)</f>
        <v>81</v>
      </c>
    </row>
    <row r="17" spans="2:21" ht="19.5" customHeight="1">
      <c r="B17" s="7">
        <v>1</v>
      </c>
      <c r="C17" s="9">
        <f>ROUNDDOWN('детский билет'!C17,1)</f>
        <v>4.5</v>
      </c>
      <c r="D17" s="8">
        <f>ROUNDDOWN('детский билет'!D17,1)</f>
        <v>4.5</v>
      </c>
      <c r="E17" s="9">
        <f>ROUNDDOWN('детский билет'!E17,1)</f>
        <v>4.5</v>
      </c>
      <c r="F17" s="9">
        <f>ROUNDDOWN('детский билет'!F17,1)</f>
        <v>9</v>
      </c>
      <c r="G17" s="9">
        <f>ROUNDDOWN('детский билет'!G17,1)</f>
        <v>13.5</v>
      </c>
      <c r="H17" s="9">
        <f>ROUNDDOWN('детский билет'!H17,1)</f>
        <v>18</v>
      </c>
      <c r="I17" s="9">
        <f>ROUNDDOWN('детский билет'!I17,1)</f>
        <v>22.5</v>
      </c>
      <c r="J17" s="9">
        <f>ROUNDDOWN('детский билет'!J17,1)</f>
        <v>27</v>
      </c>
      <c r="K17" s="9">
        <f>ROUNDDOWN('детский билет'!K17,1)</f>
        <v>31.5</v>
      </c>
      <c r="L17" s="9">
        <f>ROUNDDOWN('детский билет'!L17,1)</f>
        <v>36</v>
      </c>
      <c r="M17" s="9">
        <f>ROUNDDOWN('детский билет'!M17,1)</f>
        <v>40.5</v>
      </c>
      <c r="N17" s="9">
        <f>ROUNDDOWN('детский билет'!N17,1)</f>
        <v>45</v>
      </c>
      <c r="O17" s="9">
        <f>ROUNDDOWN('детский билет'!O17,1)</f>
        <v>49.5</v>
      </c>
      <c r="P17" s="9">
        <f>ROUNDDOWN('детский билет'!P17,1)</f>
        <v>54</v>
      </c>
      <c r="Q17" s="9">
        <f>ROUNDDOWN('детский билет'!Q17,1)</f>
        <v>58.5</v>
      </c>
      <c r="R17" s="9">
        <f>ROUNDDOWN('детский билет'!R17,1)</f>
        <v>63</v>
      </c>
      <c r="S17" s="9">
        <f>ROUNDDOWN('детский билет'!S17,1)</f>
        <v>67.5</v>
      </c>
      <c r="T17" s="9">
        <f>ROUNDDOWN('детский билет'!T17,1)</f>
        <v>72</v>
      </c>
      <c r="U17" s="9">
        <f>ROUNDDOWN('детский билет'!U17,1)</f>
        <v>76.5</v>
      </c>
    </row>
    <row r="18" spans="2:21" ht="19.5" customHeight="1">
      <c r="B18" s="7">
        <v>2</v>
      </c>
      <c r="C18" s="9">
        <f>ROUNDDOWN('детский билет'!C18,1)</f>
        <v>9</v>
      </c>
      <c r="D18" s="9">
        <f>ROUNDDOWN('детский билет'!D18,1)</f>
        <v>4.5</v>
      </c>
      <c r="E18" s="8">
        <f>ROUNDDOWN('детский билет'!E18,1)</f>
        <v>4.5</v>
      </c>
      <c r="F18" s="9">
        <f>ROUNDDOWN('детский билет'!F18,1)</f>
        <v>4.5</v>
      </c>
      <c r="G18" s="9">
        <f>ROUNDDOWN('детский билет'!G18,1)</f>
        <v>9</v>
      </c>
      <c r="H18" s="9">
        <f>ROUNDDOWN('детский билет'!H18,1)</f>
        <v>13.5</v>
      </c>
      <c r="I18" s="9">
        <f>ROUNDDOWN('детский билет'!I18,1)</f>
        <v>18</v>
      </c>
      <c r="J18" s="9">
        <f>ROUNDDOWN('детский билет'!J18,1)</f>
        <v>22.5</v>
      </c>
      <c r="K18" s="9">
        <f>ROUNDDOWN('детский билет'!K18,1)</f>
        <v>27</v>
      </c>
      <c r="L18" s="9">
        <f>ROUNDDOWN('детский билет'!L18,1)</f>
        <v>31.5</v>
      </c>
      <c r="M18" s="9">
        <f>ROUNDDOWN('детский билет'!M18,1)</f>
        <v>36</v>
      </c>
      <c r="N18" s="9">
        <f>ROUNDDOWN('детский билет'!N18,1)</f>
        <v>40.5</v>
      </c>
      <c r="O18" s="9">
        <f>ROUNDDOWN('детский билет'!O18,1)</f>
        <v>45</v>
      </c>
      <c r="P18" s="9">
        <f>ROUNDDOWN('детский билет'!P18,1)</f>
        <v>49.5</v>
      </c>
      <c r="Q18" s="9">
        <f>ROUNDDOWN('детский билет'!Q18,1)</f>
        <v>54</v>
      </c>
      <c r="R18" s="9">
        <f>ROUNDDOWN('детский билет'!R18,1)</f>
        <v>58.5</v>
      </c>
      <c r="S18" s="9">
        <f>ROUNDDOWN('детский билет'!S18,1)</f>
        <v>63</v>
      </c>
      <c r="T18" s="9">
        <f>ROUNDDOWN('детский билет'!T18,1)</f>
        <v>67.5</v>
      </c>
      <c r="U18" s="9">
        <f>ROUNDDOWN('детский билет'!U18,1)</f>
        <v>72</v>
      </c>
    </row>
    <row r="19" spans="2:21" ht="19.5" customHeight="1">
      <c r="B19" s="7">
        <v>3</v>
      </c>
      <c r="C19" s="9">
        <f>ROUNDDOWN('детский билет'!C19,1)</f>
        <v>13.5</v>
      </c>
      <c r="D19" s="9">
        <f>ROUNDDOWN('детский билет'!D19,1)</f>
        <v>9</v>
      </c>
      <c r="E19" s="9">
        <f>ROUNDDOWN('детский билет'!E19,1)</f>
        <v>4.5</v>
      </c>
      <c r="F19" s="8">
        <f>ROUNDDOWN('детский билет'!F19,1)</f>
        <v>4.5</v>
      </c>
      <c r="G19" s="9">
        <f>ROUNDDOWN('детский билет'!G19,1)</f>
        <v>4.5</v>
      </c>
      <c r="H19" s="9">
        <f>ROUNDDOWN('детский билет'!H19,1)</f>
        <v>9</v>
      </c>
      <c r="I19" s="9">
        <f>ROUNDDOWN('детский билет'!I19,1)</f>
        <v>13.5</v>
      </c>
      <c r="J19" s="9">
        <f>ROUNDDOWN('детский билет'!J19,1)</f>
        <v>18</v>
      </c>
      <c r="K19" s="9">
        <f>ROUNDDOWN('детский билет'!K19,1)</f>
        <v>22.5</v>
      </c>
      <c r="L19" s="9">
        <f>ROUNDDOWN('детский билет'!L19,1)</f>
        <v>27</v>
      </c>
      <c r="M19" s="9">
        <f>ROUNDDOWN('детский билет'!M19,1)</f>
        <v>31.5</v>
      </c>
      <c r="N19" s="9">
        <f>ROUNDDOWN('детский билет'!N19,1)</f>
        <v>36</v>
      </c>
      <c r="O19" s="9">
        <f>ROUNDDOWN('детский билет'!O19,1)</f>
        <v>40.5</v>
      </c>
      <c r="P19" s="9">
        <f>ROUNDDOWN('детский билет'!P19,1)</f>
        <v>45</v>
      </c>
      <c r="Q19" s="9">
        <f>ROUNDDOWN('детский билет'!Q19,1)</f>
        <v>49.5</v>
      </c>
      <c r="R19" s="9">
        <f>ROUNDDOWN('детский билет'!R19,1)</f>
        <v>54</v>
      </c>
      <c r="S19" s="9">
        <f>ROUNDDOWN('детский билет'!S19,1)</f>
        <v>58.5</v>
      </c>
      <c r="T19" s="9">
        <f>ROUNDDOWN('детский билет'!T19,1)</f>
        <v>63</v>
      </c>
      <c r="U19" s="9">
        <f>ROUNDDOWN('детский билет'!U19,1)</f>
        <v>67.5</v>
      </c>
    </row>
    <row r="20" spans="2:21" ht="19.5" customHeight="1">
      <c r="B20" s="7">
        <v>4</v>
      </c>
      <c r="C20" s="9">
        <f>ROUNDDOWN('детский билет'!C20,1)</f>
        <v>18</v>
      </c>
      <c r="D20" s="9">
        <f>ROUNDDOWN('детский билет'!D20,1)</f>
        <v>13.5</v>
      </c>
      <c r="E20" s="9">
        <f>ROUNDDOWN('детский билет'!E20,1)</f>
        <v>9</v>
      </c>
      <c r="F20" s="9">
        <f>ROUNDDOWN('детский билет'!F20,1)</f>
        <v>4.5</v>
      </c>
      <c r="G20" s="8">
        <f>ROUNDDOWN('детский билет'!G20,1)</f>
        <v>4.5</v>
      </c>
      <c r="H20" s="9">
        <f>ROUNDDOWN('детский билет'!H20,1)</f>
        <v>4.5</v>
      </c>
      <c r="I20" s="9">
        <f>ROUNDDOWN('детский билет'!I20,1)</f>
        <v>9</v>
      </c>
      <c r="J20" s="9">
        <f>ROUNDDOWN('детский билет'!J20,1)</f>
        <v>13.5</v>
      </c>
      <c r="K20" s="9">
        <f>ROUNDDOWN('детский билет'!K20,1)</f>
        <v>18</v>
      </c>
      <c r="L20" s="9">
        <f>ROUNDDOWN('детский билет'!L20,1)</f>
        <v>22.5</v>
      </c>
      <c r="M20" s="9">
        <f>ROUNDDOWN('детский билет'!M20,1)</f>
        <v>27</v>
      </c>
      <c r="N20" s="9">
        <f>ROUNDDOWN('детский билет'!N20,1)</f>
        <v>31.5</v>
      </c>
      <c r="O20" s="9">
        <f>ROUNDDOWN('детский билет'!O20,1)</f>
        <v>36</v>
      </c>
      <c r="P20" s="9">
        <f>ROUNDDOWN('детский билет'!P20,1)</f>
        <v>40.5</v>
      </c>
      <c r="Q20" s="9">
        <f>ROUNDDOWN('детский билет'!Q20,1)</f>
        <v>45</v>
      </c>
      <c r="R20" s="9">
        <f>ROUNDDOWN('детский билет'!R20,1)</f>
        <v>49.5</v>
      </c>
      <c r="S20" s="9">
        <f>ROUNDDOWN('детский билет'!S20,1)</f>
        <v>54</v>
      </c>
      <c r="T20" s="9">
        <f>ROUNDDOWN('детский билет'!T20,1)</f>
        <v>58.5</v>
      </c>
      <c r="U20" s="9">
        <f>ROUNDDOWN('детский билет'!U20,1)</f>
        <v>63</v>
      </c>
    </row>
    <row r="21" spans="2:21" ht="19.5" customHeight="1">
      <c r="B21" s="7">
        <v>5</v>
      </c>
      <c r="C21" s="9">
        <f>ROUNDDOWN('детский билет'!C21,1)</f>
        <v>22.5</v>
      </c>
      <c r="D21" s="9">
        <f>ROUNDDOWN('детский билет'!D21,1)</f>
        <v>18</v>
      </c>
      <c r="E21" s="9">
        <f>ROUNDDOWN('детский билет'!E21,1)</f>
        <v>13.5</v>
      </c>
      <c r="F21" s="9">
        <f>ROUNDDOWN('детский билет'!F21,1)</f>
        <v>9</v>
      </c>
      <c r="G21" s="9">
        <f>ROUNDDOWN('детский билет'!G21,1)</f>
        <v>4.5</v>
      </c>
      <c r="H21" s="8">
        <f>ROUNDDOWN('детский билет'!H21,1)</f>
        <v>4.5</v>
      </c>
      <c r="I21" s="9">
        <f>ROUNDDOWN('детский билет'!I21,1)</f>
        <v>4.5</v>
      </c>
      <c r="J21" s="9">
        <f>ROUNDDOWN('детский билет'!J21,1)</f>
        <v>9</v>
      </c>
      <c r="K21" s="9">
        <f>ROUNDDOWN('детский билет'!K21,1)</f>
        <v>13.5</v>
      </c>
      <c r="L21" s="9">
        <f>ROUNDDOWN('детский билет'!L21,1)</f>
        <v>18</v>
      </c>
      <c r="M21" s="9">
        <f>ROUNDDOWN('детский билет'!M21,1)</f>
        <v>22.5</v>
      </c>
      <c r="N21" s="9">
        <f>ROUNDDOWN('детский билет'!N21,1)</f>
        <v>27</v>
      </c>
      <c r="O21" s="9">
        <f>ROUNDDOWN('детский билет'!O21,1)</f>
        <v>31.5</v>
      </c>
      <c r="P21" s="9">
        <f>ROUNDDOWN('детский билет'!P21,1)</f>
        <v>36</v>
      </c>
      <c r="Q21" s="9">
        <f>ROUNDDOWN('детский билет'!Q21,1)</f>
        <v>40.5</v>
      </c>
      <c r="R21" s="9">
        <f>ROUNDDOWN('детский билет'!R21,1)</f>
        <v>45</v>
      </c>
      <c r="S21" s="9">
        <f>ROUNDDOWN('детский билет'!S21,1)</f>
        <v>49.5</v>
      </c>
      <c r="T21" s="9">
        <f>ROUNDDOWN('детский билет'!T21,1)</f>
        <v>54</v>
      </c>
      <c r="U21" s="9">
        <f>ROUNDDOWN('детский билет'!U21,1)</f>
        <v>58.5</v>
      </c>
    </row>
    <row r="22" spans="2:21" ht="19.5" customHeight="1">
      <c r="B22" s="7">
        <v>6</v>
      </c>
      <c r="C22" s="9">
        <f>ROUNDDOWN('детский билет'!C22,1)</f>
        <v>27</v>
      </c>
      <c r="D22" s="9">
        <f>ROUNDDOWN('детский билет'!D22,1)</f>
        <v>22.5</v>
      </c>
      <c r="E22" s="9">
        <f>ROUNDDOWN('детский билет'!E22,1)</f>
        <v>18</v>
      </c>
      <c r="F22" s="9">
        <f>ROUNDDOWN('детский билет'!F22,1)</f>
        <v>13.5</v>
      </c>
      <c r="G22" s="9">
        <f>ROUNDDOWN('детский билет'!G22,1)</f>
        <v>9</v>
      </c>
      <c r="H22" s="9">
        <f>ROUNDDOWN('детский билет'!H22,1)</f>
        <v>4.5</v>
      </c>
      <c r="I22" s="8">
        <f>ROUNDDOWN('детский билет'!I22,1)</f>
        <v>4.5</v>
      </c>
      <c r="J22" s="9">
        <f>ROUNDDOWN('детский билет'!J22,1)</f>
        <v>4.5</v>
      </c>
      <c r="K22" s="9">
        <f>ROUNDDOWN('детский билет'!K22,1)</f>
        <v>9</v>
      </c>
      <c r="L22" s="9">
        <f>ROUNDDOWN('детский билет'!L22,1)</f>
        <v>13.5</v>
      </c>
      <c r="M22" s="9">
        <f>ROUNDDOWN('детский билет'!M22,1)</f>
        <v>18</v>
      </c>
      <c r="N22" s="9">
        <f>ROUNDDOWN('детский билет'!N22,1)</f>
        <v>22.5</v>
      </c>
      <c r="O22" s="9">
        <f>ROUNDDOWN('детский билет'!O22,1)</f>
        <v>27</v>
      </c>
      <c r="P22" s="9">
        <f>ROUNDDOWN('детский билет'!P22,1)</f>
        <v>31.5</v>
      </c>
      <c r="Q22" s="9">
        <f>ROUNDDOWN('детский билет'!Q22,1)</f>
        <v>36</v>
      </c>
      <c r="R22" s="9">
        <f>ROUNDDOWN('детский билет'!R22,1)</f>
        <v>40.5</v>
      </c>
      <c r="S22" s="9">
        <f>ROUNDDOWN('детский билет'!S22,1)</f>
        <v>45</v>
      </c>
      <c r="T22" s="9">
        <f>ROUNDDOWN('детский билет'!T22,1)</f>
        <v>49.5</v>
      </c>
      <c r="U22" s="9">
        <f>ROUNDDOWN('детский билет'!U22,1)</f>
        <v>54</v>
      </c>
    </row>
    <row r="23" spans="2:21" ht="19.5" customHeight="1">
      <c r="B23" s="7">
        <v>7</v>
      </c>
      <c r="C23" s="9">
        <f>ROUNDDOWN('детский билет'!C23,1)</f>
        <v>31.5</v>
      </c>
      <c r="D23" s="9">
        <f>ROUNDDOWN('детский билет'!D23,1)</f>
        <v>27</v>
      </c>
      <c r="E23" s="9">
        <f>ROUNDDOWN('детский билет'!E23,1)</f>
        <v>22.5</v>
      </c>
      <c r="F23" s="9">
        <f>ROUNDDOWN('детский билет'!F23,1)</f>
        <v>18</v>
      </c>
      <c r="G23" s="9">
        <f>ROUNDDOWN('детский билет'!G23,1)</f>
        <v>13.5</v>
      </c>
      <c r="H23" s="9">
        <f>ROUNDDOWN('детский билет'!H23,1)</f>
        <v>9</v>
      </c>
      <c r="I23" s="9">
        <f>ROUNDDOWN('детский билет'!I23,1)</f>
        <v>4.5</v>
      </c>
      <c r="J23" s="8">
        <f>ROUNDDOWN('детский билет'!J23,1)</f>
        <v>4.5</v>
      </c>
      <c r="K23" s="9">
        <f>ROUNDDOWN('детский билет'!K23,1)</f>
        <v>4.5</v>
      </c>
      <c r="L23" s="9">
        <f>ROUNDDOWN('детский билет'!L23,1)</f>
        <v>9</v>
      </c>
      <c r="M23" s="9">
        <f>ROUNDDOWN('детский билет'!M23,1)</f>
        <v>13.5</v>
      </c>
      <c r="N23" s="9">
        <f>ROUNDDOWN('детский билет'!N23,1)</f>
        <v>18</v>
      </c>
      <c r="O23" s="9">
        <f>ROUNDDOWN('детский билет'!O23,1)</f>
        <v>22.5</v>
      </c>
      <c r="P23" s="9">
        <f>ROUNDDOWN('детский билет'!P23,1)</f>
        <v>27</v>
      </c>
      <c r="Q23" s="9">
        <f>ROUNDDOWN('детский билет'!Q23,1)</f>
        <v>31.5</v>
      </c>
      <c r="R23" s="9">
        <f>ROUNDDOWN('детский билет'!R23,1)</f>
        <v>36</v>
      </c>
      <c r="S23" s="9">
        <f>ROUNDDOWN('детский билет'!S23,1)</f>
        <v>40.5</v>
      </c>
      <c r="T23" s="9">
        <f>ROUNDDOWN('детский билет'!T23,1)</f>
        <v>45</v>
      </c>
      <c r="U23" s="9">
        <f>ROUNDDOWN('детский билет'!U23,1)</f>
        <v>49.5</v>
      </c>
    </row>
    <row r="24" spans="2:21" ht="19.5" customHeight="1">
      <c r="B24" s="7">
        <v>8</v>
      </c>
      <c r="C24" s="9">
        <f>ROUNDDOWN('детский билет'!C24,1)</f>
        <v>36</v>
      </c>
      <c r="D24" s="9">
        <f>ROUNDDOWN('детский билет'!D24,1)</f>
        <v>31.5</v>
      </c>
      <c r="E24" s="9">
        <f>ROUNDDOWN('детский билет'!E24,1)</f>
        <v>27</v>
      </c>
      <c r="F24" s="9">
        <f>ROUNDDOWN('детский билет'!F24,1)</f>
        <v>22.5</v>
      </c>
      <c r="G24" s="9">
        <f>ROUNDDOWN('детский билет'!G24,1)</f>
        <v>18</v>
      </c>
      <c r="H24" s="9">
        <f>ROUNDDOWN('детский билет'!H24,1)</f>
        <v>13.5</v>
      </c>
      <c r="I24" s="9">
        <f>ROUNDDOWN('детский билет'!I24,1)</f>
        <v>9</v>
      </c>
      <c r="J24" s="9">
        <f>ROUNDDOWN('детский билет'!J24,1)</f>
        <v>4.5</v>
      </c>
      <c r="K24" s="8">
        <f>ROUNDDOWN('детский билет'!K24,1)</f>
        <v>4.5</v>
      </c>
      <c r="L24" s="9">
        <f>ROUNDDOWN('детский билет'!L24,1)</f>
        <v>4.5</v>
      </c>
      <c r="M24" s="9">
        <f>ROUNDDOWN('детский билет'!M24,1)</f>
        <v>9</v>
      </c>
      <c r="N24" s="9">
        <f>ROUNDDOWN('детский билет'!N24,1)</f>
        <v>13.5</v>
      </c>
      <c r="O24" s="9">
        <f>ROUNDDOWN('детский билет'!O24,1)</f>
        <v>18</v>
      </c>
      <c r="P24" s="9">
        <f>ROUNDDOWN('детский билет'!P24,1)</f>
        <v>22.5</v>
      </c>
      <c r="Q24" s="9">
        <f>ROUNDDOWN('детский билет'!Q24,1)</f>
        <v>27</v>
      </c>
      <c r="R24" s="9">
        <f>ROUNDDOWN('детский билет'!R24,1)</f>
        <v>31.5</v>
      </c>
      <c r="S24" s="9">
        <f>ROUNDDOWN('детский билет'!S24,1)</f>
        <v>36</v>
      </c>
      <c r="T24" s="9">
        <f>ROUNDDOWN('детский билет'!T24,1)</f>
        <v>40.5</v>
      </c>
      <c r="U24" s="9">
        <f>ROUNDDOWN('детский билет'!U24,1)</f>
        <v>45</v>
      </c>
    </row>
    <row r="25" spans="2:21" ht="19.5" customHeight="1">
      <c r="B25" s="7">
        <v>9</v>
      </c>
      <c r="C25" s="9">
        <f>ROUNDDOWN('детский билет'!C25,1)</f>
        <v>40.5</v>
      </c>
      <c r="D25" s="9">
        <f>ROUNDDOWN('детский билет'!D25,1)</f>
        <v>36</v>
      </c>
      <c r="E25" s="9">
        <f>ROUNDDOWN('детский билет'!E25,1)</f>
        <v>31.5</v>
      </c>
      <c r="F25" s="9">
        <f>ROUNDDOWN('детский билет'!F25,1)</f>
        <v>27</v>
      </c>
      <c r="G25" s="9">
        <f>ROUNDDOWN('детский билет'!G25,1)</f>
        <v>22.5</v>
      </c>
      <c r="H25" s="9">
        <f>ROUNDDOWN('детский билет'!H25,1)</f>
        <v>18</v>
      </c>
      <c r="I25" s="9">
        <f>ROUNDDOWN('детский билет'!I25,1)</f>
        <v>13.5</v>
      </c>
      <c r="J25" s="9">
        <f>ROUNDDOWN('детский билет'!J25,1)</f>
        <v>9</v>
      </c>
      <c r="K25" s="9">
        <f>ROUNDDOWN('детский билет'!K25,1)</f>
        <v>4.5</v>
      </c>
      <c r="L25" s="8">
        <f>ROUNDDOWN('детский билет'!L25,1)</f>
        <v>4.5</v>
      </c>
      <c r="M25" s="9">
        <f>ROUNDDOWN('детский билет'!M25,1)</f>
        <v>4.5</v>
      </c>
      <c r="N25" s="9">
        <f>ROUNDDOWN('детский билет'!N25,1)</f>
        <v>9</v>
      </c>
      <c r="O25" s="9">
        <f>ROUNDDOWN('детский билет'!O25,1)</f>
        <v>13.5</v>
      </c>
      <c r="P25" s="9">
        <f>ROUNDDOWN('детский билет'!P25,1)</f>
        <v>18</v>
      </c>
      <c r="Q25" s="9">
        <f>ROUNDDOWN('детский билет'!Q25,1)</f>
        <v>22.5</v>
      </c>
      <c r="R25" s="9">
        <f>ROUNDDOWN('детский билет'!R25,1)</f>
        <v>27</v>
      </c>
      <c r="S25" s="9">
        <f>ROUNDDOWN('детский билет'!S25,1)</f>
        <v>31.5</v>
      </c>
      <c r="T25" s="9">
        <f>ROUNDDOWN('детский билет'!T25,1)</f>
        <v>36</v>
      </c>
      <c r="U25" s="9">
        <f>ROUNDDOWN('детский билет'!U25,1)</f>
        <v>40.5</v>
      </c>
    </row>
    <row r="26" spans="2:21" ht="19.5" customHeight="1">
      <c r="B26" s="7">
        <v>10</v>
      </c>
      <c r="C26" s="9">
        <f>ROUNDDOWN('детский билет'!C26,1)</f>
        <v>45</v>
      </c>
      <c r="D26" s="9">
        <f>ROUNDDOWN('детский билет'!D26,1)</f>
        <v>40.5</v>
      </c>
      <c r="E26" s="9">
        <f>ROUNDDOWN('детский билет'!E26,1)</f>
        <v>36</v>
      </c>
      <c r="F26" s="9">
        <f>ROUNDDOWN('детский билет'!F26,1)</f>
        <v>31.5</v>
      </c>
      <c r="G26" s="9">
        <f>ROUNDDOWN('детский билет'!G26,1)</f>
        <v>27</v>
      </c>
      <c r="H26" s="9">
        <f>ROUNDDOWN('детский билет'!H26,1)</f>
        <v>22.5</v>
      </c>
      <c r="I26" s="9">
        <f>ROUNDDOWN('детский билет'!I26,1)</f>
        <v>18</v>
      </c>
      <c r="J26" s="9">
        <f>ROUNDDOWN('детский билет'!J26,1)</f>
        <v>13.5</v>
      </c>
      <c r="K26" s="9">
        <f>ROUNDDOWN('детский билет'!K26,1)</f>
        <v>9</v>
      </c>
      <c r="L26" s="9">
        <f>ROUNDDOWN('детский билет'!L26,1)</f>
        <v>4.5</v>
      </c>
      <c r="M26" s="8">
        <f>ROUNDDOWN('детский билет'!M26,1)</f>
        <v>4.5</v>
      </c>
      <c r="N26" s="9">
        <f>ROUNDDOWN('детский билет'!N26,1)</f>
        <v>4.5</v>
      </c>
      <c r="O26" s="9">
        <f>ROUNDDOWN('детский билет'!O26,1)</f>
        <v>9</v>
      </c>
      <c r="P26" s="9">
        <f>ROUNDDOWN('детский билет'!P26,1)</f>
        <v>13.5</v>
      </c>
      <c r="Q26" s="9">
        <f>ROUNDDOWN('детский билет'!Q26,1)</f>
        <v>18</v>
      </c>
      <c r="R26" s="9">
        <f>ROUNDDOWN('детский билет'!R26,1)</f>
        <v>22.5</v>
      </c>
      <c r="S26" s="9">
        <f>ROUNDDOWN('детский билет'!S26,1)</f>
        <v>27</v>
      </c>
      <c r="T26" s="9">
        <f>ROUNDDOWN('детский билет'!T26,1)</f>
        <v>31.5</v>
      </c>
      <c r="U26" s="9">
        <f>ROUNDDOWN('детский билет'!U26,1)</f>
        <v>36</v>
      </c>
    </row>
    <row r="27" spans="2:21" ht="19.5" customHeight="1">
      <c r="B27" s="7">
        <v>11</v>
      </c>
      <c r="C27" s="9">
        <f>ROUNDDOWN('детский билет'!C27,1)</f>
        <v>49.5</v>
      </c>
      <c r="D27" s="9">
        <f>ROUNDDOWN('детский билет'!D27,1)</f>
        <v>45</v>
      </c>
      <c r="E27" s="9">
        <f>ROUNDDOWN('детский билет'!E27,1)</f>
        <v>40.5</v>
      </c>
      <c r="F27" s="9">
        <f>ROUNDDOWN('детский билет'!F27,1)</f>
        <v>36</v>
      </c>
      <c r="G27" s="9">
        <f>ROUNDDOWN('детский билет'!G27,1)</f>
        <v>31.5</v>
      </c>
      <c r="H27" s="9">
        <f>ROUNDDOWN('детский билет'!H27,1)</f>
        <v>27</v>
      </c>
      <c r="I27" s="9">
        <f>ROUNDDOWN('детский билет'!I27,1)</f>
        <v>22.5</v>
      </c>
      <c r="J27" s="9">
        <f>ROUNDDOWN('детский билет'!J27,1)</f>
        <v>18</v>
      </c>
      <c r="K27" s="9">
        <f>ROUNDDOWN('детский билет'!K27,1)</f>
        <v>13.5</v>
      </c>
      <c r="L27" s="9">
        <f>ROUNDDOWN('детский билет'!L27,1)</f>
        <v>9</v>
      </c>
      <c r="M27" s="9">
        <f>ROUNDDOWN('детский билет'!M27,1)</f>
        <v>4.5</v>
      </c>
      <c r="N27" s="8">
        <f>ROUNDDOWN('детский билет'!N27,1)</f>
        <v>4.5</v>
      </c>
      <c r="O27" s="9">
        <f>ROUNDDOWN('детский билет'!O27,1)</f>
        <v>4.5</v>
      </c>
      <c r="P27" s="9">
        <f>ROUNDDOWN('детский билет'!P27,1)</f>
        <v>9</v>
      </c>
      <c r="Q27" s="9">
        <f>ROUNDDOWN('детский билет'!Q27,1)</f>
        <v>13.5</v>
      </c>
      <c r="R27" s="9">
        <f>ROUNDDOWN('детский билет'!R27,1)</f>
        <v>18</v>
      </c>
      <c r="S27" s="9">
        <f>ROUNDDOWN('детский билет'!S27,1)</f>
        <v>22.5</v>
      </c>
      <c r="T27" s="9">
        <f>ROUNDDOWN('детский билет'!T27,1)</f>
        <v>27</v>
      </c>
      <c r="U27" s="9">
        <f>ROUNDDOWN('детский билет'!U27,1)</f>
        <v>31.5</v>
      </c>
    </row>
    <row r="28" spans="2:21" ht="19.5" customHeight="1">
      <c r="B28" s="7">
        <v>12</v>
      </c>
      <c r="C28" s="9">
        <f>ROUNDDOWN('детский билет'!C28,1)</f>
        <v>54</v>
      </c>
      <c r="D28" s="9">
        <f>ROUNDDOWN('детский билет'!D28,1)</f>
        <v>49.5</v>
      </c>
      <c r="E28" s="9">
        <f>ROUNDDOWN('детский билет'!E28,1)</f>
        <v>45</v>
      </c>
      <c r="F28" s="9">
        <f>ROUNDDOWN('детский билет'!F28,1)</f>
        <v>40.5</v>
      </c>
      <c r="G28" s="9">
        <f>ROUNDDOWN('детский билет'!G28,1)</f>
        <v>36</v>
      </c>
      <c r="H28" s="9">
        <f>ROUNDDOWN('детский билет'!H28,1)</f>
        <v>31.5</v>
      </c>
      <c r="I28" s="9">
        <f>ROUNDDOWN('детский билет'!I28,1)</f>
        <v>27</v>
      </c>
      <c r="J28" s="9">
        <f>ROUNDDOWN('детский билет'!J28,1)</f>
        <v>22.5</v>
      </c>
      <c r="K28" s="9">
        <f>ROUNDDOWN('детский билет'!K28,1)</f>
        <v>18</v>
      </c>
      <c r="L28" s="9">
        <f>ROUNDDOWN('детский билет'!L28,1)</f>
        <v>13.5</v>
      </c>
      <c r="M28" s="9">
        <f>ROUNDDOWN('детский билет'!M28,1)</f>
        <v>9</v>
      </c>
      <c r="N28" s="9">
        <f>ROUNDDOWN('детский билет'!N28,1)</f>
        <v>4.5</v>
      </c>
      <c r="O28" s="8">
        <f>ROUNDDOWN('детский билет'!O28,1)</f>
        <v>4.5</v>
      </c>
      <c r="P28" s="9">
        <f>ROUNDDOWN('детский билет'!P28,1)</f>
        <v>4.5</v>
      </c>
      <c r="Q28" s="9">
        <f>ROUNDDOWN('детский билет'!Q28,1)</f>
        <v>9</v>
      </c>
      <c r="R28" s="9">
        <f>ROUNDDOWN('детский билет'!R28,1)</f>
        <v>13.5</v>
      </c>
      <c r="S28" s="9">
        <f>ROUNDDOWN('детский билет'!S28,1)</f>
        <v>18</v>
      </c>
      <c r="T28" s="9">
        <f>ROUNDDOWN('детский билет'!T28,1)</f>
        <v>22.5</v>
      </c>
      <c r="U28" s="9">
        <f>ROUNDDOWN('детский билет'!U28,1)</f>
        <v>27</v>
      </c>
    </row>
    <row r="29" spans="2:21" ht="19.5" customHeight="1">
      <c r="B29" s="7">
        <v>13</v>
      </c>
      <c r="C29" s="9">
        <f>ROUNDDOWN('детский билет'!C29,1)</f>
        <v>58.5</v>
      </c>
      <c r="D29" s="9">
        <f>ROUNDDOWN('детский билет'!D29,1)</f>
        <v>54</v>
      </c>
      <c r="E29" s="9">
        <f>ROUNDDOWN('детский билет'!E29,1)</f>
        <v>49.5</v>
      </c>
      <c r="F29" s="9">
        <f>ROUNDDOWN('детский билет'!F29,1)</f>
        <v>45</v>
      </c>
      <c r="G29" s="9">
        <f>ROUNDDOWN('детский билет'!G29,1)</f>
        <v>40.5</v>
      </c>
      <c r="H29" s="9">
        <f>ROUNDDOWN('детский билет'!H29,1)</f>
        <v>36</v>
      </c>
      <c r="I29" s="9">
        <f>ROUNDDOWN('детский билет'!I29,1)</f>
        <v>31.5</v>
      </c>
      <c r="J29" s="9">
        <f>ROUNDDOWN('детский билет'!J29,1)</f>
        <v>27</v>
      </c>
      <c r="K29" s="9">
        <f>ROUNDDOWN('детский билет'!K29,1)</f>
        <v>22.5</v>
      </c>
      <c r="L29" s="9">
        <f>ROUNDDOWN('детский билет'!L29,1)</f>
        <v>18</v>
      </c>
      <c r="M29" s="9">
        <f>ROUNDDOWN('детский билет'!M29,1)</f>
        <v>13.5</v>
      </c>
      <c r="N29" s="9">
        <f>ROUNDDOWN('детский билет'!N29,1)</f>
        <v>9</v>
      </c>
      <c r="O29" s="9">
        <f>ROUNDDOWN('детский билет'!O29,1)</f>
        <v>4.5</v>
      </c>
      <c r="P29" s="8">
        <f>ROUNDDOWN('детский билет'!P29,1)</f>
        <v>4.5</v>
      </c>
      <c r="Q29" s="9">
        <f>ROUNDDOWN('детский билет'!Q29,1)</f>
        <v>4.5</v>
      </c>
      <c r="R29" s="9">
        <f>ROUNDDOWN('детский билет'!R29,1)</f>
        <v>9</v>
      </c>
      <c r="S29" s="9">
        <f>ROUNDDOWN('детский билет'!S29,1)</f>
        <v>13.5</v>
      </c>
      <c r="T29" s="9">
        <f>ROUNDDOWN('детский билет'!T29,1)</f>
        <v>18</v>
      </c>
      <c r="U29" s="9">
        <f>ROUNDDOWN('детский билет'!U29,1)</f>
        <v>22.5</v>
      </c>
    </row>
    <row r="30" spans="2:21" ht="19.5" customHeight="1">
      <c r="B30" s="7">
        <v>14</v>
      </c>
      <c r="C30" s="9">
        <f>ROUNDDOWN('детский билет'!C30,1)</f>
        <v>63</v>
      </c>
      <c r="D30" s="9">
        <f>ROUNDDOWN('детский билет'!D30,1)</f>
        <v>58.5</v>
      </c>
      <c r="E30" s="9">
        <f>ROUNDDOWN('детский билет'!E30,1)</f>
        <v>54</v>
      </c>
      <c r="F30" s="9">
        <f>ROUNDDOWN('детский билет'!F30,1)</f>
        <v>49.5</v>
      </c>
      <c r="G30" s="9">
        <f>ROUNDDOWN('детский билет'!G30,1)</f>
        <v>45</v>
      </c>
      <c r="H30" s="9">
        <f>ROUNDDOWN('детский билет'!H30,1)</f>
        <v>40.5</v>
      </c>
      <c r="I30" s="9">
        <f>ROUNDDOWN('детский билет'!I30,1)</f>
        <v>36</v>
      </c>
      <c r="J30" s="9">
        <f>ROUNDDOWN('детский билет'!J30,1)</f>
        <v>31.5</v>
      </c>
      <c r="K30" s="9">
        <f>ROUNDDOWN('детский билет'!K30,1)</f>
        <v>27</v>
      </c>
      <c r="L30" s="9">
        <f>ROUNDDOWN('детский билет'!L30,1)</f>
        <v>22.5</v>
      </c>
      <c r="M30" s="9">
        <f>ROUNDDOWN('детский билет'!M30,1)</f>
        <v>18</v>
      </c>
      <c r="N30" s="9">
        <f>ROUNDDOWN('детский билет'!N30,1)</f>
        <v>13.5</v>
      </c>
      <c r="O30" s="9">
        <f>ROUNDDOWN('детский билет'!O30,1)</f>
        <v>9</v>
      </c>
      <c r="P30" s="9">
        <f>ROUNDDOWN('детский билет'!P30,1)</f>
        <v>4.5</v>
      </c>
      <c r="Q30" s="8">
        <f>ROUNDDOWN('детский билет'!Q30,1)</f>
        <v>4.5</v>
      </c>
      <c r="R30" s="9">
        <f>ROUNDDOWN('детский билет'!R30,1)</f>
        <v>4.5</v>
      </c>
      <c r="S30" s="9">
        <f>ROUNDDOWN('детский билет'!S30,1)</f>
        <v>9</v>
      </c>
      <c r="T30" s="9">
        <f>ROUNDDOWN('детский билет'!T30,1)</f>
        <v>13.5</v>
      </c>
      <c r="U30" s="9">
        <f>ROUNDDOWN('детский билет'!U30,1)</f>
        <v>18</v>
      </c>
    </row>
    <row r="31" spans="2:21" ht="19.5" customHeight="1">
      <c r="B31" s="7">
        <v>15</v>
      </c>
      <c r="C31" s="9">
        <f>ROUNDDOWN('детский билет'!C31,1)</f>
        <v>67.5</v>
      </c>
      <c r="D31" s="9">
        <f>ROUNDDOWN('детский билет'!D31,1)</f>
        <v>63</v>
      </c>
      <c r="E31" s="9">
        <f>ROUNDDOWN('детский билет'!E31,1)</f>
        <v>58.5</v>
      </c>
      <c r="F31" s="9">
        <f>ROUNDDOWN('детский билет'!F31,1)</f>
        <v>54</v>
      </c>
      <c r="G31" s="9">
        <f>ROUNDDOWN('детский билет'!G31,1)</f>
        <v>49.5</v>
      </c>
      <c r="H31" s="9">
        <f>ROUNDDOWN('детский билет'!H31,1)</f>
        <v>45</v>
      </c>
      <c r="I31" s="9">
        <f>ROUNDDOWN('детский билет'!I31,1)</f>
        <v>40.5</v>
      </c>
      <c r="J31" s="9">
        <f>ROUNDDOWN('детский билет'!J31,1)</f>
        <v>36</v>
      </c>
      <c r="K31" s="9">
        <f>ROUNDDOWN('детский билет'!K31,1)</f>
        <v>31.5</v>
      </c>
      <c r="L31" s="9">
        <f>ROUNDDOWN('детский билет'!L31,1)</f>
        <v>27</v>
      </c>
      <c r="M31" s="9">
        <f>ROUNDDOWN('детский билет'!M31,1)</f>
        <v>22.5</v>
      </c>
      <c r="N31" s="9">
        <f>ROUNDDOWN('детский билет'!N31,1)</f>
        <v>18</v>
      </c>
      <c r="O31" s="9">
        <f>ROUNDDOWN('детский билет'!O31,1)</f>
        <v>13.5</v>
      </c>
      <c r="P31" s="9">
        <f>ROUNDDOWN('детский билет'!P31,1)</f>
        <v>9</v>
      </c>
      <c r="Q31" s="9">
        <f>ROUNDDOWN('детский билет'!Q31,1)</f>
        <v>4.5</v>
      </c>
      <c r="R31" s="8">
        <f>ROUNDDOWN('детский билет'!R31,1)</f>
        <v>4.5</v>
      </c>
      <c r="S31" s="9">
        <f>ROUNDDOWN('детский билет'!S31,1)</f>
        <v>4.5</v>
      </c>
      <c r="T31" s="9">
        <f>ROUNDDOWN('детский билет'!T31,1)</f>
        <v>9</v>
      </c>
      <c r="U31" s="9">
        <f>ROUNDDOWN('детский билет'!U31,1)</f>
        <v>13.5</v>
      </c>
    </row>
    <row r="32" spans="2:21" ht="19.5" customHeight="1">
      <c r="B32" s="7">
        <v>16</v>
      </c>
      <c r="C32" s="9">
        <f>ROUNDDOWN('детский билет'!C32,1)</f>
        <v>72</v>
      </c>
      <c r="D32" s="9">
        <f>ROUNDDOWN('детский билет'!D32,1)</f>
        <v>67.5</v>
      </c>
      <c r="E32" s="9">
        <f>ROUNDDOWN('детский билет'!E32,1)</f>
        <v>63</v>
      </c>
      <c r="F32" s="9">
        <f>ROUNDDOWN('детский билет'!F32,1)</f>
        <v>58.5</v>
      </c>
      <c r="G32" s="9">
        <f>ROUNDDOWN('детский билет'!G32,1)</f>
        <v>54</v>
      </c>
      <c r="H32" s="9">
        <f>ROUNDDOWN('детский билет'!H32,1)</f>
        <v>49.5</v>
      </c>
      <c r="I32" s="9">
        <f>ROUNDDOWN('детский билет'!I32,1)</f>
        <v>45</v>
      </c>
      <c r="J32" s="9">
        <f>ROUNDDOWN('детский билет'!J32,1)</f>
        <v>40.5</v>
      </c>
      <c r="K32" s="9">
        <f>ROUNDDOWN('детский билет'!K32,1)</f>
        <v>36</v>
      </c>
      <c r="L32" s="9">
        <f>ROUNDDOWN('детский билет'!L32,1)</f>
        <v>31.5</v>
      </c>
      <c r="M32" s="9">
        <f>ROUNDDOWN('детский билет'!M32,1)</f>
        <v>27</v>
      </c>
      <c r="N32" s="9">
        <f>ROUNDDOWN('детский билет'!N32,1)</f>
        <v>22.5</v>
      </c>
      <c r="O32" s="9">
        <f>ROUNDDOWN('детский билет'!O32,1)</f>
        <v>18</v>
      </c>
      <c r="P32" s="9">
        <f>ROUNDDOWN('детский билет'!P32,1)</f>
        <v>13.5</v>
      </c>
      <c r="Q32" s="9">
        <f>ROUNDDOWN('детский билет'!Q32,1)</f>
        <v>9</v>
      </c>
      <c r="R32" s="9">
        <f>ROUNDDOWN('детский билет'!R32,1)</f>
        <v>4.5</v>
      </c>
      <c r="S32" s="8">
        <f>ROUNDDOWN('детский билет'!S32,1)</f>
        <v>4.5</v>
      </c>
      <c r="T32" s="9">
        <f>ROUNDDOWN('детский билет'!T32,1)</f>
        <v>4.5</v>
      </c>
      <c r="U32" s="9">
        <f>ROUNDDOWN('детский билет'!U32,1)</f>
        <v>9</v>
      </c>
    </row>
    <row r="33" spans="2:21" ht="15">
      <c r="B33" s="7">
        <v>17</v>
      </c>
      <c r="C33" s="9">
        <f>ROUNDDOWN('детский билет'!C33,1)</f>
        <v>76.5</v>
      </c>
      <c r="D33" s="9">
        <f>ROUNDDOWN('детский билет'!D33,1)</f>
        <v>72</v>
      </c>
      <c r="E33" s="9">
        <f>ROUNDDOWN('детский билет'!E33,1)</f>
        <v>67.5</v>
      </c>
      <c r="F33" s="9">
        <f>ROUNDDOWN('детский билет'!F33,1)</f>
        <v>63</v>
      </c>
      <c r="G33" s="9">
        <f>ROUNDDOWN('детский билет'!G33,1)</f>
        <v>58.5</v>
      </c>
      <c r="H33" s="9">
        <f>ROUNDDOWN('детский билет'!H33,1)</f>
        <v>54</v>
      </c>
      <c r="I33" s="9">
        <f>ROUNDDOWN('детский билет'!I33,1)</f>
        <v>49.5</v>
      </c>
      <c r="J33" s="9">
        <f>ROUNDDOWN('детский билет'!J33,1)</f>
        <v>45</v>
      </c>
      <c r="K33" s="9">
        <f>ROUNDDOWN('детский билет'!K33,1)</f>
        <v>40.5</v>
      </c>
      <c r="L33" s="9">
        <f>ROUNDDOWN('детский билет'!L33,1)</f>
        <v>36</v>
      </c>
      <c r="M33" s="9">
        <f>ROUNDDOWN('детский билет'!M33,1)</f>
        <v>31.5</v>
      </c>
      <c r="N33" s="9">
        <f>ROUNDDOWN('детский билет'!N33,1)</f>
        <v>27</v>
      </c>
      <c r="O33" s="9">
        <f>ROUNDDOWN('детский билет'!O33,1)</f>
        <v>22.5</v>
      </c>
      <c r="P33" s="9">
        <f>ROUNDDOWN('детский билет'!P33,1)</f>
        <v>18</v>
      </c>
      <c r="Q33" s="9">
        <f>ROUNDDOWN('детский билет'!Q33,1)</f>
        <v>13.5</v>
      </c>
      <c r="R33" s="9">
        <f>ROUNDDOWN('детский билет'!R33,1)</f>
        <v>9</v>
      </c>
      <c r="S33" s="9">
        <f>ROUNDDOWN('детский билет'!S33,1)</f>
        <v>4.5</v>
      </c>
      <c r="T33" s="8">
        <f>ROUNDDOWN('детский билет'!T33,1)</f>
        <v>4.5</v>
      </c>
      <c r="U33" s="9">
        <f>ROUNDDOWN('детский билет'!U33,1)</f>
        <v>4.5</v>
      </c>
    </row>
    <row r="34" spans="2:21" ht="15">
      <c r="B34" s="7">
        <v>18</v>
      </c>
      <c r="C34" s="9">
        <f>ROUNDDOWN('детский билет'!C34,1)</f>
        <v>81</v>
      </c>
      <c r="D34" s="9">
        <f>ROUNDDOWN('детский билет'!D34,1)</f>
        <v>76.5</v>
      </c>
      <c r="E34" s="9">
        <f>ROUNDDOWN('детский билет'!E34,1)</f>
        <v>72</v>
      </c>
      <c r="F34" s="9">
        <f>ROUNDDOWN('детский билет'!F34,1)</f>
        <v>67.5</v>
      </c>
      <c r="G34" s="9">
        <f>ROUNDDOWN('детский билет'!G34,1)</f>
        <v>63</v>
      </c>
      <c r="H34" s="9">
        <f>ROUNDDOWN('детский билет'!H34,1)</f>
        <v>58.5</v>
      </c>
      <c r="I34" s="9">
        <f>ROUNDDOWN('детский билет'!I34,1)</f>
        <v>54</v>
      </c>
      <c r="J34" s="9">
        <f>ROUNDDOWN('детский билет'!J34,1)</f>
        <v>49.5</v>
      </c>
      <c r="K34" s="9">
        <f>ROUNDDOWN('детский билет'!K34,1)</f>
        <v>45</v>
      </c>
      <c r="L34" s="9">
        <f>ROUNDDOWN('детский билет'!L34,1)</f>
        <v>40.5</v>
      </c>
      <c r="M34" s="9">
        <f>ROUNDDOWN('детский билет'!M34,1)</f>
        <v>36</v>
      </c>
      <c r="N34" s="9">
        <f>ROUNDDOWN('детский билет'!N34,1)</f>
        <v>31.5</v>
      </c>
      <c r="O34" s="9">
        <f>ROUNDDOWN('детский билет'!O34,1)</f>
        <v>27</v>
      </c>
      <c r="P34" s="9">
        <f>ROUNDDOWN('детский билет'!P34,1)</f>
        <v>22.5</v>
      </c>
      <c r="Q34" s="9">
        <f>ROUNDDOWN('детский билет'!Q34,1)</f>
        <v>18</v>
      </c>
      <c r="R34" s="9">
        <f>ROUNDDOWN('детский билет'!R34,1)</f>
        <v>13.5</v>
      </c>
      <c r="S34" s="9">
        <f>ROUNDDOWN('детский билет'!S34,1)</f>
        <v>9</v>
      </c>
      <c r="T34" s="9">
        <f>ROUNDDOWN('детский билет'!T34,1)</f>
        <v>4.5</v>
      </c>
      <c r="U34" s="8">
        <f>ROUNDDOWN('детский билет'!U34,1)</f>
        <v>4.5</v>
      </c>
    </row>
    <row r="37" ht="15">
      <c r="P37" t="s">
        <v>13</v>
      </c>
    </row>
    <row r="38" ht="15">
      <c r="P38" t="s">
        <v>14</v>
      </c>
    </row>
    <row r="39" ht="15">
      <c r="P39" t="s">
        <v>7</v>
      </c>
    </row>
    <row r="40" ht="15">
      <c r="P40" t="s">
        <v>15</v>
      </c>
    </row>
    <row r="41" spans="16:17" ht="15">
      <c r="P41" s="119"/>
      <c r="Q41" s="119"/>
    </row>
    <row r="42" ht="15">
      <c r="P42" t="s">
        <v>17</v>
      </c>
    </row>
    <row r="43" ht="15">
      <c r="P43" t="s">
        <v>7</v>
      </c>
    </row>
    <row r="44" ht="18" customHeight="1">
      <c r="P44" t="s">
        <v>10</v>
      </c>
    </row>
  </sheetData>
  <sheetProtection/>
  <mergeCells count="6">
    <mergeCell ref="P6:Q6"/>
    <mergeCell ref="E9:O9"/>
    <mergeCell ref="E11:O11"/>
    <mergeCell ref="I12:K12"/>
    <mergeCell ref="I14:K14"/>
    <mergeCell ref="P41:Q41"/>
  </mergeCells>
  <printOptions/>
  <pageMargins left="0.38" right="0.5" top="0.7480314960629921" bottom="0.51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7030A0"/>
    <pageSetUpPr fitToPage="1"/>
  </sheetPr>
  <dimension ref="B2:AL43"/>
  <sheetViews>
    <sheetView zoomScale="69" zoomScaleNormal="69" zoomScalePageLayoutView="0" workbookViewId="0" topLeftCell="A1">
      <selection activeCell="L51" sqref="L51"/>
    </sheetView>
  </sheetViews>
  <sheetFormatPr defaultColWidth="9.140625" defaultRowHeight="15"/>
  <cols>
    <col min="2" max="2" width="12.8515625" style="0" customWidth="1"/>
    <col min="3" max="36" width="7.421875" style="0" customWidth="1"/>
  </cols>
  <sheetData>
    <row r="1" ht="15.75" customHeight="1"/>
    <row r="2" spans="9:28" ht="18.75">
      <c r="I2" s="131"/>
      <c r="J2" s="130" t="s">
        <v>0</v>
      </c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  <c r="V2" s="131"/>
      <c r="W2" s="131"/>
      <c r="X2" s="131"/>
      <c r="Y2" s="131"/>
      <c r="Z2" s="131"/>
      <c r="AA2" s="131"/>
      <c r="AB2" s="131"/>
    </row>
    <row r="3" spans="9:28" ht="18.75">
      <c r="I3" s="131"/>
      <c r="J3" s="131" t="s">
        <v>89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</row>
    <row r="4" spans="9:28" ht="18.75">
      <c r="I4" s="131"/>
      <c r="J4" s="132" t="s">
        <v>99</v>
      </c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3"/>
      <c r="V4" s="133"/>
      <c r="W4" s="133"/>
      <c r="X4" s="133"/>
      <c r="Y4" s="131"/>
      <c r="Z4" s="131"/>
      <c r="AA4" s="131"/>
      <c r="AB4" s="131"/>
    </row>
    <row r="5" spans="9:28" ht="18.75">
      <c r="I5" s="131"/>
      <c r="J5" s="136"/>
      <c r="K5" s="136"/>
      <c r="L5" s="136"/>
      <c r="M5" s="136"/>
      <c r="N5" s="135"/>
      <c r="O5" s="135"/>
      <c r="P5" s="135"/>
      <c r="Q5" s="136"/>
      <c r="R5" s="136"/>
      <c r="S5" s="136"/>
      <c r="T5" s="136"/>
      <c r="U5" s="133"/>
      <c r="V5" s="133"/>
      <c r="W5" s="133"/>
      <c r="X5" s="133"/>
      <c r="Y5" s="131"/>
      <c r="Z5" s="131"/>
      <c r="AA5" s="131"/>
      <c r="AB5" s="131"/>
    </row>
    <row r="6" spans="9:28" ht="58.5" customHeight="1">
      <c r="I6" s="131"/>
      <c r="J6" s="138" t="s">
        <v>85</v>
      </c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3"/>
      <c r="X6" s="133"/>
      <c r="Y6" s="131"/>
      <c r="Z6" s="131"/>
      <c r="AA6" s="131"/>
      <c r="AB6" s="131"/>
    </row>
    <row r="7" spans="9:28" ht="31.5" customHeight="1"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19:36" ht="14.25" customHeight="1" thickBot="1">
      <c r="S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ht="39" customHeight="1">
      <c r="B9" s="109" t="s">
        <v>3</v>
      </c>
      <c r="C9" s="10">
        <v>0</v>
      </c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10">
        <v>8</v>
      </c>
      <c r="L9" s="10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10">
        <v>15</v>
      </c>
      <c r="S9" s="10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10">
        <v>22</v>
      </c>
      <c r="Z9" s="10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10">
        <v>29</v>
      </c>
      <c r="AG9" s="10">
        <v>30</v>
      </c>
      <c r="AH9" s="10">
        <v>31</v>
      </c>
      <c r="AI9" s="10">
        <v>32</v>
      </c>
      <c r="AJ9" s="11">
        <v>33</v>
      </c>
    </row>
    <row r="10" spans="2:36" ht="16.5" customHeight="1">
      <c r="B10" s="12">
        <v>0</v>
      </c>
      <c r="C10" s="8">
        <f>IF(MOD(полн!D9/4*3,1)&gt;=0.5,полн!D9/4*3-MOD(полн!D9/4*3,1)+0.5,FLOOR(полн!D9/4*3,1))</f>
        <v>0</v>
      </c>
      <c r="D10" s="17">
        <f>IF(MOD(полн!E9/4*3,1)&gt;=0.5,полн!E9/4*3-MOD(полн!E9/4*3,1)+0.5,FLOOR(полн!E9/4*3,1))</f>
        <v>13.5</v>
      </c>
      <c r="E10" s="17">
        <f>IF(MOD(полн!F9/4*3,1)&gt;=0.5,полн!F9/4*3-MOD(полн!F9/4*3,1)+0.5,FLOOR(полн!F9/4*3,1))</f>
        <v>27</v>
      </c>
      <c r="F10" s="17">
        <f>IF(MOD(полн!G9/4*3,1)&gt;=0.5,полн!G9/4*3-MOD(полн!G9/4*3,1)+0.5,FLOOR(полн!G9/4*3,1))</f>
        <v>40.5</v>
      </c>
      <c r="G10" s="17">
        <f>IF(MOD(полн!H9/4*3,1)&gt;=0.5,полн!H9/4*3-MOD(полн!H9/4*3,1)+0.5,FLOOR(полн!H9/4*3,1))</f>
        <v>54</v>
      </c>
      <c r="H10" s="17">
        <f>IF(MOD(полн!I9/4*3,1)&gt;=0.5,полн!I9/4*3-MOD(полн!I9/4*3,1)+0.5,FLOOR(полн!I9/4*3,1))</f>
        <v>67.5</v>
      </c>
      <c r="I10" s="17">
        <f>IF(MOD(полн!J9/4*3,1)&gt;=0.5,полн!J9/4*3-MOD(полн!J9/4*3,1)+0.5,FLOOR(полн!J9/4*3,1))</f>
        <v>81</v>
      </c>
      <c r="J10" s="17">
        <f>IF(MOD(полн!K9/4*3,1)&gt;=0.5,полн!K9/4*3-MOD(полн!K9/4*3,1)+0.5,FLOOR(полн!K9/4*3,1))</f>
        <v>94.5</v>
      </c>
      <c r="K10" s="17">
        <f>IF(MOD(полн!L9/4*3,1)&gt;=0.5,полн!L9/4*3-MOD(полн!L9/4*3,1)+0.5,FLOOR(полн!L9/4*3,1))</f>
        <v>108</v>
      </c>
      <c r="L10" s="17">
        <f>IF(MOD(полн!M9/4*3,1)&gt;=0.5,полн!M9/4*3-MOD(полн!M9/4*3,1)+0.5,FLOOR(полн!M9/4*3,1))</f>
        <v>121.5</v>
      </c>
      <c r="M10" s="17">
        <f>IF(MOD(полн!N9/4*3,1)&gt;=0.5,полн!N9/4*3-MOD(полн!N9/4*3,1)+0.5,FLOOR(полн!N9/4*3,1))</f>
        <v>135</v>
      </c>
      <c r="N10" s="17">
        <f>IF(MOD(полн!O9/4*3,1)&gt;=0.5,полн!O9/4*3-MOD(полн!O9/4*3,1)+0.5,FLOOR(полн!O9/4*3,1))</f>
        <v>148.5</v>
      </c>
      <c r="O10" s="17">
        <f>IF(MOD(полн!P9/4*3,1)&gt;=0.5,полн!P9/4*3-MOD(полн!P9/4*3,1)+0.5,FLOOR(полн!P9/4*3,1))</f>
        <v>162</v>
      </c>
      <c r="P10" s="17">
        <f>IF(MOD(полн!Q9/4*3,1)&gt;=0.5,полн!Q9/4*3-MOD(полн!Q9/4*3,1)+0.5,FLOOR(полн!Q9/4*3,1))</f>
        <v>175.5</v>
      </c>
      <c r="Q10" s="17">
        <f>IF(MOD(полн!R9/4*3,1)&gt;=0.5,полн!R9/4*3-MOD(полн!R9/4*3,1)+0.5,FLOOR(полн!R9/4*3,1))</f>
        <v>189</v>
      </c>
      <c r="R10" s="17">
        <f>IF(MOD(полн!S9/4*3,1)&gt;=0.5,полн!S9/4*3-MOD(полн!S9/4*3,1)+0.5,FLOOR(полн!S9/4*3,1))</f>
        <v>202.5</v>
      </c>
      <c r="S10" s="17">
        <f>IF(MOD(полн!T9/4*3,1)&gt;=0.5,полн!T9/4*3-MOD(полн!T9/4*3,1)+0.5,FLOOR(полн!T9/4*3,1))</f>
        <v>216</v>
      </c>
      <c r="T10" s="17">
        <f>IF(MOD(полн!U9/4*3,1)&gt;=0.5,полн!U9/4*3-MOD(полн!U9/4*3,1)+0.5,FLOOR(полн!U9/4*3,1))</f>
        <v>229.5</v>
      </c>
      <c r="U10" s="17">
        <f>IF(MOD(полн!V9/4*3,1)&gt;=0.5,полн!V9/4*3-MOD(полн!V9/4*3,1)+0.5,FLOOR(полн!V9/4*3,1))</f>
        <v>243</v>
      </c>
      <c r="V10" s="17">
        <f>IF(MOD(полн!W9/4*3,1)&gt;=0.5,полн!W9/4*3-MOD(полн!W9/4*3,1)+0.5,FLOOR(полн!W9/4*3,1))</f>
        <v>256.5</v>
      </c>
      <c r="W10" s="17">
        <f>IF(MOD(полн!X9/4*3,1)&gt;=0.5,полн!X9/4*3-MOD(полн!X9/4*3,1)+0.5,FLOOR(полн!X9/4*3,1))</f>
        <v>270</v>
      </c>
      <c r="X10" s="17">
        <f>IF(MOD(полн!Y9/4*3,1)&gt;=0.5,полн!Y9/4*3-MOD(полн!Y9/4*3,1)+0.5,FLOOR(полн!Y9/4*3,1))</f>
        <v>283.5</v>
      </c>
      <c r="Y10" s="17">
        <f>IF(MOD(полн!Z9/4*3,1)&gt;=0.5,полн!Z9/4*3-MOD(полн!Z9/4*3,1)+0.5,FLOOR(полн!Z9/4*3,1))</f>
        <v>297</v>
      </c>
      <c r="Z10" s="17">
        <f>IF(MOD(полн!AA9/4*3,1)&gt;=0.5,полн!AA9/4*3-MOD(полн!AA9/4*3,1)+0.5,FLOOR(полн!AA9/4*3,1))</f>
        <v>310.5</v>
      </c>
      <c r="AA10" s="17">
        <f>IF(MOD(полн!AB9/4*3,1)&gt;=0.5,полн!AB9/4*3-MOD(полн!AB9/4*3,1)+0.5,FLOOR(полн!AB9/4*3,1))</f>
        <v>324</v>
      </c>
      <c r="AB10" s="17">
        <f>IF(MOD(полн!AC9/4*3,1)&gt;=0.5,полн!AC9/4*3-MOD(полн!AC9/4*3,1)+0.5,FLOOR(полн!AC9/4*3,1))</f>
        <v>337.5</v>
      </c>
      <c r="AC10" s="17">
        <f>IF(MOD(полн!AD9/4*3,1)&gt;=0.5,полн!AD9/4*3-MOD(полн!AD9/4*3,1)+0.5,FLOOR(полн!AD9/4*3,1))</f>
        <v>351</v>
      </c>
      <c r="AD10" s="17">
        <f>IF(MOD(полн!AE9/4*3,1)&gt;=0.5,полн!AE9/4*3-MOD(полн!AE9/4*3,1)+0.5,FLOOR(полн!AE9/4*3,1))</f>
        <v>364.5</v>
      </c>
      <c r="AE10" s="17">
        <f>IF(MOD(полн!AF9/4*3,1)&gt;=0.5,полн!AF9/4*3-MOD(полн!AF9/4*3,1)+0.5,FLOOR(полн!AF9/4*3,1))</f>
        <v>378</v>
      </c>
      <c r="AF10" s="17">
        <f>IF(MOD(полн!AG9/4*3,1)&gt;=0.5,полн!AG9/4*3-MOD(полн!AG9/4*3,1)+0.5,FLOOR(полн!AG9/4*3,1))</f>
        <v>391.5</v>
      </c>
      <c r="AG10" s="17">
        <f>IF(MOD(полн!AH9/4*3,1)&gt;=0.5,полн!AH9/4*3-MOD(полн!AH9/4*3,1)+0.5,FLOOR(полн!AH9/4*3,1))</f>
        <v>405</v>
      </c>
      <c r="AH10" s="17">
        <f>IF(MOD(полн!AI9/4*3,1)&gt;=0.5,полн!AI9/4*3-MOD(полн!AI9/4*3,1)+0.5,FLOOR(полн!AI9/4*3,1))</f>
        <v>418.5</v>
      </c>
      <c r="AI10" s="17">
        <f>IF(MOD(полн!AJ9/4*3,1)&gt;=0.5,полн!AJ9/4*3-MOD(полн!AJ9/4*3,1)+0.5,FLOOR(полн!AJ9/4*3,1))</f>
        <v>432</v>
      </c>
      <c r="AJ10" s="99">
        <f>IF(MOD(полн!AK9/4*3,1)&gt;=0.5,полн!AK9/4*3-MOD(полн!AK9/4*3,1)+0.5,FLOOR(полн!AK9/4*3,1))</f>
        <v>445.5</v>
      </c>
    </row>
    <row r="11" spans="2:38" ht="16.5" customHeight="1">
      <c r="B11" s="12">
        <v>1</v>
      </c>
      <c r="C11" s="17">
        <f>IF(MOD(полн!D10/4*3,1)&gt;=0.5,полн!D10/4*3-MOD(полн!D10/4*3,1)+0.5,FLOOR(полн!D10/4*3,1))</f>
        <v>13.5</v>
      </c>
      <c r="D11" s="8">
        <f>IF(MOD(полн!E10/4*3,1)&gt;=0.5,полн!E10/4*3-MOD(полн!E10/4*3,1)+0.5,FLOOR(полн!E10/4*3,1))</f>
        <v>13.5</v>
      </c>
      <c r="E11" s="17">
        <f>IF(MOD(полн!F10/4*3,1)&gt;=0.5,полн!F10/4*3-MOD(полн!F10/4*3,1)+0.5,FLOOR(полн!F10/4*3,1))</f>
        <v>13.5</v>
      </c>
      <c r="F11" s="17">
        <f>IF(MOD(полн!G10/4*3,1)&gt;=0.5,полн!G10/4*3-MOD(полн!G10/4*3,1)+0.5,FLOOR(полн!G10/4*3,1))</f>
        <v>27</v>
      </c>
      <c r="G11" s="17">
        <f>IF(MOD(полн!H10/4*3,1)&gt;=0.5,полн!H10/4*3-MOD(полн!H10/4*3,1)+0.5,FLOOR(полн!H10/4*3,1))</f>
        <v>40.5</v>
      </c>
      <c r="H11" s="17">
        <f>IF(MOD(полн!I10/4*3,1)&gt;=0.5,полн!I10/4*3-MOD(полн!I10/4*3,1)+0.5,FLOOR(полн!I10/4*3,1))</f>
        <v>54</v>
      </c>
      <c r="I11" s="17">
        <f>IF(MOD(полн!J10/4*3,1)&gt;=0.5,полн!J10/4*3-MOD(полн!J10/4*3,1)+0.5,FLOOR(полн!J10/4*3,1))</f>
        <v>67.5</v>
      </c>
      <c r="J11" s="17">
        <f>IF(MOD(полн!K10/4*3,1)&gt;=0.5,полн!K10/4*3-MOD(полн!K10/4*3,1)+0.5,FLOOR(полн!K10/4*3,1))</f>
        <v>81</v>
      </c>
      <c r="K11" s="17">
        <f>IF(MOD(полн!L10/4*3,1)&gt;=0.5,полн!L10/4*3-MOD(полн!L10/4*3,1)+0.5,FLOOR(полн!L10/4*3,1))</f>
        <v>94.5</v>
      </c>
      <c r="L11" s="17">
        <f>IF(MOD(полн!M10/4*3,1)&gt;=0.5,полн!M10/4*3-MOD(полн!M10/4*3,1)+0.5,FLOOR(полн!M10/4*3,1))</f>
        <v>108</v>
      </c>
      <c r="M11" s="17">
        <f>IF(MOD(полн!N10/4*3,1)&gt;=0.5,полн!N10/4*3-MOD(полн!N10/4*3,1)+0.5,FLOOR(полн!N10/4*3,1))</f>
        <v>121.5</v>
      </c>
      <c r="N11" s="17">
        <f>IF(MOD(полн!O10/4*3,1)&gt;=0.5,полн!O10/4*3-MOD(полн!O10/4*3,1)+0.5,FLOOR(полн!O10/4*3,1))</f>
        <v>135</v>
      </c>
      <c r="O11" s="17">
        <f>IF(MOD(полн!P10/4*3,1)&gt;=0.5,полн!P10/4*3-MOD(полн!P10/4*3,1)+0.5,FLOOR(полн!P10/4*3,1))</f>
        <v>148.5</v>
      </c>
      <c r="P11" s="17">
        <f>IF(MOD(полн!Q10/4*3,1)&gt;=0.5,полн!Q10/4*3-MOD(полн!Q10/4*3,1)+0.5,FLOOR(полн!Q10/4*3,1))</f>
        <v>162</v>
      </c>
      <c r="Q11" s="17">
        <f>IF(MOD(полн!R10/4*3,1)&gt;=0.5,полн!R10/4*3-MOD(полн!R10/4*3,1)+0.5,FLOOR(полн!R10/4*3,1))</f>
        <v>175.5</v>
      </c>
      <c r="R11" s="17">
        <f>IF(MOD(полн!S10/4*3,1)&gt;=0.5,полн!S10/4*3-MOD(полн!S10/4*3,1)+0.5,FLOOR(полн!S10/4*3,1))</f>
        <v>189</v>
      </c>
      <c r="S11" s="17">
        <f>IF(MOD(полн!T10/4*3,1)&gt;=0.5,полн!T10/4*3-MOD(полн!T10/4*3,1)+0.5,FLOOR(полн!T10/4*3,1))</f>
        <v>202.5</v>
      </c>
      <c r="T11" s="17">
        <f>IF(MOD(полн!U10/4*3,1)&gt;=0.5,полн!U10/4*3-MOD(полн!U10/4*3,1)+0.5,FLOOR(полн!U10/4*3,1))</f>
        <v>216</v>
      </c>
      <c r="U11" s="17">
        <f>IF(MOD(полн!V10/4*3,1)&gt;=0.5,полн!V10/4*3-MOD(полн!V10/4*3,1)+0.5,FLOOR(полн!V10/4*3,1))</f>
        <v>229.5</v>
      </c>
      <c r="V11" s="17">
        <f>IF(MOD(полн!W10/4*3,1)&gt;=0.5,полн!W10/4*3-MOD(полн!W10/4*3,1)+0.5,FLOOR(полн!W10/4*3,1))</f>
        <v>243</v>
      </c>
      <c r="W11" s="17">
        <f>IF(MOD(полн!X10/4*3,1)&gt;=0.5,полн!X10/4*3-MOD(полн!X10/4*3,1)+0.5,FLOOR(полн!X10/4*3,1))</f>
        <v>256.5</v>
      </c>
      <c r="X11" s="17">
        <f>IF(MOD(полн!Y10/4*3,1)&gt;=0.5,полн!Y10/4*3-MOD(полн!Y10/4*3,1)+0.5,FLOOR(полн!Y10/4*3,1))</f>
        <v>270</v>
      </c>
      <c r="Y11" s="17">
        <f>IF(MOD(полн!Z10/4*3,1)&gt;=0.5,полн!Z10/4*3-MOD(полн!Z10/4*3,1)+0.5,FLOOR(полн!Z10/4*3,1))</f>
        <v>283.5</v>
      </c>
      <c r="Z11" s="17">
        <f>IF(MOD(полн!AA10/4*3,1)&gt;=0.5,полн!AA10/4*3-MOD(полн!AA10/4*3,1)+0.5,FLOOR(полн!AA10/4*3,1))</f>
        <v>297</v>
      </c>
      <c r="AA11" s="17">
        <f>IF(MOD(полн!AB10/4*3,1)&gt;=0.5,полн!AB10/4*3-MOD(полн!AB10/4*3,1)+0.5,FLOOR(полн!AB10/4*3,1))</f>
        <v>310.5</v>
      </c>
      <c r="AB11" s="17">
        <f>IF(MOD(полн!AC10/4*3,1)&gt;=0.5,полн!AC10/4*3-MOD(полн!AC10/4*3,1)+0.5,FLOOR(полн!AC10/4*3,1))</f>
        <v>324</v>
      </c>
      <c r="AC11" s="17">
        <f>IF(MOD(полн!AD10/4*3,1)&gt;=0.5,полн!AD10/4*3-MOD(полн!AD10/4*3,1)+0.5,FLOOR(полн!AD10/4*3,1))</f>
        <v>337.5</v>
      </c>
      <c r="AD11" s="17">
        <f>IF(MOD(полн!AE10/4*3,1)&gt;=0.5,полн!AE10/4*3-MOD(полн!AE10/4*3,1)+0.5,FLOOR(полн!AE10/4*3,1))</f>
        <v>351</v>
      </c>
      <c r="AE11" s="17">
        <f>IF(MOD(полн!AF10/4*3,1)&gt;=0.5,полн!AF10/4*3-MOD(полн!AF10/4*3,1)+0.5,FLOOR(полн!AF10/4*3,1))</f>
        <v>364.5</v>
      </c>
      <c r="AF11" s="17">
        <f>IF(MOD(полн!AG10/4*3,1)&gt;=0.5,полн!AG10/4*3-MOD(полн!AG10/4*3,1)+0.5,FLOOR(полн!AG10/4*3,1))</f>
        <v>378</v>
      </c>
      <c r="AG11" s="17">
        <f>IF(MOD(полн!AH10/4*3,1)&gt;=0.5,полн!AH10/4*3-MOD(полн!AH10/4*3,1)+0.5,FLOOR(полн!AH10/4*3,1))</f>
        <v>391.5</v>
      </c>
      <c r="AH11" s="17">
        <f>IF(MOD(полн!AI10/4*3,1)&gt;=0.5,полн!AI10/4*3-MOD(полн!AI10/4*3,1)+0.5,FLOOR(полн!AI10/4*3,1))</f>
        <v>405</v>
      </c>
      <c r="AI11" s="17">
        <f>IF(MOD(полн!AJ10/4*3,1)&gt;=0.5,полн!AJ10/4*3-MOD(полн!AJ10/4*3,1)+0.5,FLOOR(полн!AJ10/4*3,1))</f>
        <v>418.5</v>
      </c>
      <c r="AJ11" s="99">
        <f>IF(MOD(полн!AK10/4*3,1)&gt;=0.5,полн!AK10/4*3-MOD(полн!AK10/4*3,1)+0.5,FLOOR(полн!AK10/4*3,1))</f>
        <v>432</v>
      </c>
      <c r="AK11" s="98"/>
      <c r="AL11" s="85"/>
    </row>
    <row r="12" spans="2:38" ht="16.5" customHeight="1">
      <c r="B12" s="12">
        <v>2</v>
      </c>
      <c r="C12" s="17">
        <f>IF(MOD(полн!D11/4*3,1)&gt;=0.5,полн!D11/4*3-MOD(полн!D11/4*3,1)+0.5,FLOOR(полн!D11/4*3,1))</f>
        <v>27</v>
      </c>
      <c r="D12" s="17">
        <f>IF(MOD(полн!E11/4*3,1)&gt;=0.5,полн!E11/4*3-MOD(полн!E11/4*3,1)+0.5,FLOOR(полн!E11/4*3,1))</f>
        <v>13.5</v>
      </c>
      <c r="E12" s="8">
        <f>IF(MOD(полн!F11/4*3,1)&gt;=0.5,полн!F11/4*3-MOD(полн!F11/4*3,1)+0.5,FLOOR(полн!F11/4*3,1))</f>
        <v>13.5</v>
      </c>
      <c r="F12" s="17">
        <f>IF(MOD(полн!G11/4*3,1)&gt;=0.5,полн!G11/4*3-MOD(полн!G11/4*3,1)+0.5,FLOOR(полн!G11/4*3,1))</f>
        <v>13.5</v>
      </c>
      <c r="G12" s="17">
        <f>IF(MOD(полн!H11/4*3,1)&gt;=0.5,полн!H11/4*3-MOD(полн!H11/4*3,1)+0.5,FLOOR(полн!H11/4*3,1))</f>
        <v>27</v>
      </c>
      <c r="H12" s="17">
        <f>IF(MOD(полн!I11/4*3,1)&gt;=0.5,полн!I11/4*3-MOD(полн!I11/4*3,1)+0.5,FLOOR(полн!I11/4*3,1))</f>
        <v>40.5</v>
      </c>
      <c r="I12" s="17">
        <f>IF(MOD(полн!J11/4*3,1)&gt;=0.5,полн!J11/4*3-MOD(полн!J11/4*3,1)+0.5,FLOOR(полн!J11/4*3,1))</f>
        <v>54</v>
      </c>
      <c r="J12" s="17">
        <f>IF(MOD(полн!K11/4*3,1)&gt;=0.5,полн!K11/4*3-MOD(полн!K11/4*3,1)+0.5,FLOOR(полн!K11/4*3,1))</f>
        <v>67.5</v>
      </c>
      <c r="K12" s="17">
        <f>IF(MOD(полн!L11/4*3,1)&gt;=0.5,полн!L11/4*3-MOD(полн!L11/4*3,1)+0.5,FLOOR(полн!L11/4*3,1))</f>
        <v>81</v>
      </c>
      <c r="L12" s="17">
        <f>IF(MOD(полн!M11/4*3,1)&gt;=0.5,полн!M11/4*3-MOD(полн!M11/4*3,1)+0.5,FLOOR(полн!M11/4*3,1))</f>
        <v>94.5</v>
      </c>
      <c r="M12" s="17">
        <f>IF(MOD(полн!N11/4*3,1)&gt;=0.5,полн!N11/4*3-MOD(полн!N11/4*3,1)+0.5,FLOOR(полн!N11/4*3,1))</f>
        <v>108</v>
      </c>
      <c r="N12" s="17">
        <f>IF(MOD(полн!O11/4*3,1)&gt;=0.5,полн!O11/4*3-MOD(полн!O11/4*3,1)+0.5,FLOOR(полн!O11/4*3,1))</f>
        <v>121.5</v>
      </c>
      <c r="O12" s="17">
        <f>IF(MOD(полн!P11/4*3,1)&gt;=0.5,полн!P11/4*3-MOD(полн!P11/4*3,1)+0.5,FLOOR(полн!P11/4*3,1))</f>
        <v>135</v>
      </c>
      <c r="P12" s="17">
        <f>IF(MOD(полн!Q11/4*3,1)&gt;=0.5,полн!Q11/4*3-MOD(полн!Q11/4*3,1)+0.5,FLOOR(полн!Q11/4*3,1))</f>
        <v>148.5</v>
      </c>
      <c r="Q12" s="17">
        <f>IF(MOD(полн!R11/4*3,1)&gt;=0.5,полн!R11/4*3-MOD(полн!R11/4*3,1)+0.5,FLOOR(полн!R11/4*3,1))</f>
        <v>162</v>
      </c>
      <c r="R12" s="17">
        <f>IF(MOD(полн!S11/4*3,1)&gt;=0.5,полн!S11/4*3-MOD(полн!S11/4*3,1)+0.5,FLOOR(полн!S11/4*3,1))</f>
        <v>175.5</v>
      </c>
      <c r="S12" s="17">
        <f>IF(MOD(полн!T11/4*3,1)&gt;=0.5,полн!T11/4*3-MOD(полн!T11/4*3,1)+0.5,FLOOR(полн!T11/4*3,1))</f>
        <v>189</v>
      </c>
      <c r="T12" s="17">
        <f>IF(MOD(полн!U11/4*3,1)&gt;=0.5,полн!U11/4*3-MOD(полн!U11/4*3,1)+0.5,FLOOR(полн!U11/4*3,1))</f>
        <v>202.5</v>
      </c>
      <c r="U12" s="17">
        <f>IF(MOD(полн!V11/4*3,1)&gt;=0.5,полн!V11/4*3-MOD(полн!V11/4*3,1)+0.5,FLOOR(полн!V11/4*3,1))</f>
        <v>216</v>
      </c>
      <c r="V12" s="17">
        <f>IF(MOD(полн!W11/4*3,1)&gt;=0.5,полн!W11/4*3-MOD(полн!W11/4*3,1)+0.5,FLOOR(полн!W11/4*3,1))</f>
        <v>229.5</v>
      </c>
      <c r="W12" s="17">
        <f>IF(MOD(полн!X11/4*3,1)&gt;=0.5,полн!X11/4*3-MOD(полн!X11/4*3,1)+0.5,FLOOR(полн!X11/4*3,1))</f>
        <v>243</v>
      </c>
      <c r="X12" s="17">
        <f>IF(MOD(полн!Y11/4*3,1)&gt;=0.5,полн!Y11/4*3-MOD(полн!Y11/4*3,1)+0.5,FLOOR(полн!Y11/4*3,1))</f>
        <v>256.5</v>
      </c>
      <c r="Y12" s="17">
        <f>IF(MOD(полн!Z11/4*3,1)&gt;=0.5,полн!Z11/4*3-MOD(полн!Z11/4*3,1)+0.5,FLOOR(полн!Z11/4*3,1))</f>
        <v>270</v>
      </c>
      <c r="Z12" s="17">
        <f>IF(MOD(полн!AA11/4*3,1)&gt;=0.5,полн!AA11/4*3-MOD(полн!AA11/4*3,1)+0.5,FLOOR(полн!AA11/4*3,1))</f>
        <v>283.5</v>
      </c>
      <c r="AA12" s="17">
        <f>IF(MOD(полн!AB11/4*3,1)&gt;=0.5,полн!AB11/4*3-MOD(полн!AB11/4*3,1)+0.5,FLOOR(полн!AB11/4*3,1))</f>
        <v>297</v>
      </c>
      <c r="AB12" s="17">
        <f>IF(MOD(полн!AC11/4*3,1)&gt;=0.5,полн!AC11/4*3-MOD(полн!AC11/4*3,1)+0.5,FLOOR(полн!AC11/4*3,1))</f>
        <v>310.5</v>
      </c>
      <c r="AC12" s="17">
        <f>IF(MOD(полн!AD11/4*3,1)&gt;=0.5,полн!AD11/4*3-MOD(полн!AD11/4*3,1)+0.5,FLOOR(полн!AD11/4*3,1))</f>
        <v>324</v>
      </c>
      <c r="AD12" s="17">
        <f>IF(MOD(полн!AE11/4*3,1)&gt;=0.5,полн!AE11/4*3-MOD(полн!AE11/4*3,1)+0.5,FLOOR(полн!AE11/4*3,1))</f>
        <v>337.5</v>
      </c>
      <c r="AE12" s="17">
        <f>IF(MOD(полн!AF11/4*3,1)&gt;=0.5,полн!AF11/4*3-MOD(полн!AF11/4*3,1)+0.5,FLOOR(полн!AF11/4*3,1))</f>
        <v>351</v>
      </c>
      <c r="AF12" s="17">
        <f>IF(MOD(полн!AG11/4*3,1)&gt;=0.5,полн!AG11/4*3-MOD(полн!AG11/4*3,1)+0.5,FLOOR(полн!AG11/4*3,1))</f>
        <v>364.5</v>
      </c>
      <c r="AG12" s="17">
        <f>IF(MOD(полн!AH11/4*3,1)&gt;=0.5,полн!AH11/4*3-MOD(полн!AH11/4*3,1)+0.5,FLOOR(полн!AH11/4*3,1))</f>
        <v>378</v>
      </c>
      <c r="AH12" s="17">
        <f>IF(MOD(полн!AI11/4*3,1)&gt;=0.5,полн!AI11/4*3-MOD(полн!AI11/4*3,1)+0.5,FLOOR(полн!AI11/4*3,1))</f>
        <v>391.5</v>
      </c>
      <c r="AI12" s="17">
        <f>IF(MOD(полн!AJ11/4*3,1)&gt;=0.5,полн!AJ11/4*3-MOD(полн!AJ11/4*3,1)+0.5,FLOOR(полн!AJ11/4*3,1))</f>
        <v>405</v>
      </c>
      <c r="AJ12" s="99">
        <f>IF(MOD(полн!AK11/4*3,1)&gt;=0.5,полн!AK11/4*3-MOD(полн!AK11/4*3,1)+0.5,FLOOR(полн!AK11/4*3,1))</f>
        <v>418.5</v>
      </c>
      <c r="AK12" s="86"/>
      <c r="AL12" s="85"/>
    </row>
    <row r="13" spans="2:38" ht="16.5" customHeight="1">
      <c r="B13" s="12">
        <v>3</v>
      </c>
      <c r="C13" s="17">
        <f>IF(MOD(полн!D12/4*3,1)&gt;=0.5,полн!D12/4*3-MOD(полн!D12/4*3,1)+0.5,FLOOR(полн!D12/4*3,1))</f>
        <v>40.5</v>
      </c>
      <c r="D13" s="17">
        <f>IF(MOD(полн!E12/4*3,1)&gt;=0.5,полн!E12/4*3-MOD(полн!E12/4*3,1)+0.5,FLOOR(полн!E12/4*3,1))</f>
        <v>27</v>
      </c>
      <c r="E13" s="17">
        <f>IF(MOD(полн!F12/4*3,1)&gt;=0.5,полн!F12/4*3-MOD(полн!F12/4*3,1)+0.5,FLOOR(полн!F12/4*3,1))</f>
        <v>13.5</v>
      </c>
      <c r="F13" s="8">
        <f>IF(MOD(полн!G12/4*3,1)&gt;=0.5,полн!G12/4*3-MOD(полн!G12/4*3,1)+0.5,FLOOR(полн!G12/4*3,1))</f>
        <v>13.5</v>
      </c>
      <c r="G13" s="17">
        <f>IF(MOD(полн!H12/4*3,1)&gt;=0.5,полн!H12/4*3-MOD(полн!H12/4*3,1)+0.5,FLOOR(полн!H12/4*3,1))</f>
        <v>13.5</v>
      </c>
      <c r="H13" s="17">
        <f>IF(MOD(полн!I12/4*3,1)&gt;=0.5,полн!I12/4*3-MOD(полн!I12/4*3,1)+0.5,FLOOR(полн!I12/4*3,1))</f>
        <v>27</v>
      </c>
      <c r="I13" s="17">
        <f>IF(MOD(полн!J12/4*3,1)&gt;=0.5,полн!J12/4*3-MOD(полн!J12/4*3,1)+0.5,FLOOR(полн!J12/4*3,1))</f>
        <v>40.5</v>
      </c>
      <c r="J13" s="17">
        <f>IF(MOD(полн!K12/4*3,1)&gt;=0.5,полн!K12/4*3-MOD(полн!K12/4*3,1)+0.5,FLOOR(полн!K12/4*3,1))</f>
        <v>54</v>
      </c>
      <c r="K13" s="17">
        <f>IF(MOD(полн!L12/4*3,1)&gt;=0.5,полн!L12/4*3-MOD(полн!L12/4*3,1)+0.5,FLOOR(полн!L12/4*3,1))</f>
        <v>67.5</v>
      </c>
      <c r="L13" s="17">
        <f>IF(MOD(полн!M12/4*3,1)&gt;=0.5,полн!M12/4*3-MOD(полн!M12/4*3,1)+0.5,FLOOR(полн!M12/4*3,1))</f>
        <v>81</v>
      </c>
      <c r="M13" s="17">
        <f>IF(MOD(полн!N12/4*3,1)&gt;=0.5,полн!N12/4*3-MOD(полн!N12/4*3,1)+0.5,FLOOR(полн!N12/4*3,1))</f>
        <v>94.5</v>
      </c>
      <c r="N13" s="17">
        <f>IF(MOD(полн!O12/4*3,1)&gt;=0.5,полн!O12/4*3-MOD(полн!O12/4*3,1)+0.5,FLOOR(полн!O12/4*3,1))</f>
        <v>108</v>
      </c>
      <c r="O13" s="17">
        <f>IF(MOD(полн!P12/4*3,1)&gt;=0.5,полн!P12/4*3-MOD(полн!P12/4*3,1)+0.5,FLOOR(полн!P12/4*3,1))</f>
        <v>121.5</v>
      </c>
      <c r="P13" s="17">
        <f>IF(MOD(полн!Q12/4*3,1)&gt;=0.5,полн!Q12/4*3-MOD(полн!Q12/4*3,1)+0.5,FLOOR(полн!Q12/4*3,1))</f>
        <v>135</v>
      </c>
      <c r="Q13" s="17">
        <f>IF(MOD(полн!R12/4*3,1)&gt;=0.5,полн!R12/4*3-MOD(полн!R12/4*3,1)+0.5,FLOOR(полн!R12/4*3,1))</f>
        <v>148.5</v>
      </c>
      <c r="R13" s="17">
        <f>IF(MOD(полн!S12/4*3,1)&gt;=0.5,полн!S12/4*3-MOD(полн!S12/4*3,1)+0.5,FLOOR(полн!S12/4*3,1))</f>
        <v>162</v>
      </c>
      <c r="S13" s="17">
        <f>IF(MOD(полн!T12/4*3,1)&gt;=0.5,полн!T12/4*3-MOD(полн!T12/4*3,1)+0.5,FLOOR(полн!T12/4*3,1))</f>
        <v>175.5</v>
      </c>
      <c r="T13" s="17">
        <f>IF(MOD(полн!U12/4*3,1)&gt;=0.5,полн!U12/4*3-MOD(полн!U12/4*3,1)+0.5,FLOOR(полн!U12/4*3,1))</f>
        <v>189</v>
      </c>
      <c r="U13" s="17">
        <f>IF(MOD(полн!V12/4*3,1)&gt;=0.5,полн!V12/4*3-MOD(полн!V12/4*3,1)+0.5,FLOOR(полн!V12/4*3,1))</f>
        <v>202.5</v>
      </c>
      <c r="V13" s="17">
        <f>IF(MOD(полн!W12/4*3,1)&gt;=0.5,полн!W12/4*3-MOD(полн!W12/4*3,1)+0.5,FLOOR(полн!W12/4*3,1))</f>
        <v>216</v>
      </c>
      <c r="W13" s="17">
        <f>IF(MOD(полн!X12/4*3,1)&gt;=0.5,полн!X12/4*3-MOD(полн!X12/4*3,1)+0.5,FLOOR(полн!X12/4*3,1))</f>
        <v>229.5</v>
      </c>
      <c r="X13" s="17">
        <f>IF(MOD(полн!Y12/4*3,1)&gt;=0.5,полн!Y12/4*3-MOD(полн!Y12/4*3,1)+0.5,FLOOR(полн!Y12/4*3,1))</f>
        <v>243</v>
      </c>
      <c r="Y13" s="17">
        <f>IF(MOD(полн!Z12/4*3,1)&gt;=0.5,полн!Z12/4*3-MOD(полн!Z12/4*3,1)+0.5,FLOOR(полн!Z12/4*3,1))</f>
        <v>256.5</v>
      </c>
      <c r="Z13" s="17">
        <f>IF(MOD(полн!AA12/4*3,1)&gt;=0.5,полн!AA12/4*3-MOD(полн!AA12/4*3,1)+0.5,FLOOR(полн!AA12/4*3,1))</f>
        <v>270</v>
      </c>
      <c r="AA13" s="17">
        <f>IF(MOD(полн!AB12/4*3,1)&gt;=0.5,полн!AB12/4*3-MOD(полн!AB12/4*3,1)+0.5,FLOOR(полн!AB12/4*3,1))</f>
        <v>283.5</v>
      </c>
      <c r="AB13" s="17">
        <f>IF(MOD(полн!AC12/4*3,1)&gt;=0.5,полн!AC12/4*3-MOD(полн!AC12/4*3,1)+0.5,FLOOR(полн!AC12/4*3,1))</f>
        <v>297</v>
      </c>
      <c r="AC13" s="17">
        <f>IF(MOD(полн!AD12/4*3,1)&gt;=0.5,полн!AD12/4*3-MOD(полн!AD12/4*3,1)+0.5,FLOOR(полн!AD12/4*3,1))</f>
        <v>310.5</v>
      </c>
      <c r="AD13" s="17">
        <f>IF(MOD(полн!AE12/4*3,1)&gt;=0.5,полн!AE12/4*3-MOD(полн!AE12/4*3,1)+0.5,FLOOR(полн!AE12/4*3,1))</f>
        <v>324</v>
      </c>
      <c r="AE13" s="17">
        <f>IF(MOD(полн!AF12/4*3,1)&gt;=0.5,полн!AF12/4*3-MOD(полн!AF12/4*3,1)+0.5,FLOOR(полн!AF12/4*3,1))</f>
        <v>337.5</v>
      </c>
      <c r="AF13" s="17">
        <f>IF(MOD(полн!AG12/4*3,1)&gt;=0.5,полн!AG12/4*3-MOD(полн!AG12/4*3,1)+0.5,FLOOR(полн!AG12/4*3,1))</f>
        <v>351</v>
      </c>
      <c r="AG13" s="17">
        <f>IF(MOD(полн!AH12/4*3,1)&gt;=0.5,полн!AH12/4*3-MOD(полн!AH12/4*3,1)+0.5,FLOOR(полн!AH12/4*3,1))</f>
        <v>364.5</v>
      </c>
      <c r="AH13" s="17">
        <f>IF(MOD(полн!AI12/4*3,1)&gt;=0.5,полн!AI12/4*3-MOD(полн!AI12/4*3,1)+0.5,FLOOR(полн!AI12/4*3,1))</f>
        <v>378</v>
      </c>
      <c r="AI13" s="17">
        <f>IF(MOD(полн!AJ12/4*3,1)&gt;=0.5,полн!AJ12/4*3-MOD(полн!AJ12/4*3,1)+0.5,FLOOR(полн!AJ12/4*3,1))</f>
        <v>391.5</v>
      </c>
      <c r="AJ13" s="99">
        <f>IF(MOD(полн!AK12/4*3,1)&gt;=0.5,полн!AK12/4*3-MOD(полн!AK12/4*3,1)+0.5,FLOOR(полн!AK12/4*3,1))</f>
        <v>405</v>
      </c>
      <c r="AK13" s="86"/>
      <c r="AL13" s="85"/>
    </row>
    <row r="14" spans="2:38" ht="16.5" customHeight="1">
      <c r="B14" s="12">
        <v>4</v>
      </c>
      <c r="C14" s="17">
        <f>IF(MOD(полн!D13/4*3,1)&gt;=0.5,полн!D13/4*3-MOD(полн!D13/4*3,1)+0.5,FLOOR(полн!D13/4*3,1))</f>
        <v>54</v>
      </c>
      <c r="D14" s="17">
        <f>IF(MOD(полн!E13/4*3,1)&gt;=0.5,полн!E13/4*3-MOD(полн!E13/4*3,1)+0.5,FLOOR(полн!E13/4*3,1))</f>
        <v>40.5</v>
      </c>
      <c r="E14" s="17">
        <f>IF(MOD(полн!F13/4*3,1)&gt;=0.5,полн!F13/4*3-MOD(полн!F13/4*3,1)+0.5,FLOOR(полн!F13/4*3,1))</f>
        <v>27</v>
      </c>
      <c r="F14" s="17">
        <f>IF(MOD(полн!G13/4*3,1)&gt;=0.5,полн!G13/4*3-MOD(полн!G13/4*3,1)+0.5,FLOOR(полн!G13/4*3,1))</f>
        <v>13.5</v>
      </c>
      <c r="G14" s="8">
        <f>IF(MOD(полн!H13/4*3,1)&gt;=0.5,полн!H13/4*3-MOD(полн!H13/4*3,1)+0.5,FLOOR(полн!H13/4*3,1))</f>
        <v>13.5</v>
      </c>
      <c r="H14" s="17">
        <f>IF(MOD(полн!I13/4*3,1)&gt;=0.5,полн!I13/4*3-MOD(полн!I13/4*3,1)+0.5,FLOOR(полн!I13/4*3,1))</f>
        <v>13.5</v>
      </c>
      <c r="I14" s="17">
        <f>IF(MOD(полн!J13/4*3,1)&gt;=0.5,полн!J13/4*3-MOD(полн!J13/4*3,1)+0.5,FLOOR(полн!J13/4*3,1))</f>
        <v>27</v>
      </c>
      <c r="J14" s="17">
        <f>IF(MOD(полн!K13/4*3,1)&gt;=0.5,полн!K13/4*3-MOD(полн!K13/4*3,1)+0.5,FLOOR(полн!K13/4*3,1))</f>
        <v>40.5</v>
      </c>
      <c r="K14" s="17">
        <f>IF(MOD(полн!L13/4*3,1)&gt;=0.5,полн!L13/4*3-MOD(полн!L13/4*3,1)+0.5,FLOOR(полн!L13/4*3,1))</f>
        <v>54</v>
      </c>
      <c r="L14" s="17">
        <f>IF(MOD(полн!M13/4*3,1)&gt;=0.5,полн!M13/4*3-MOD(полн!M13/4*3,1)+0.5,FLOOR(полн!M13/4*3,1))</f>
        <v>67.5</v>
      </c>
      <c r="M14" s="17">
        <f>IF(MOD(полн!N13/4*3,1)&gt;=0.5,полн!N13/4*3-MOD(полн!N13/4*3,1)+0.5,FLOOR(полн!N13/4*3,1))</f>
        <v>81</v>
      </c>
      <c r="N14" s="17">
        <f>IF(MOD(полн!O13/4*3,1)&gt;=0.5,полн!O13/4*3-MOD(полн!O13/4*3,1)+0.5,FLOOR(полн!O13/4*3,1))</f>
        <v>94.5</v>
      </c>
      <c r="O14" s="17">
        <f>IF(MOD(полн!P13/4*3,1)&gt;=0.5,полн!P13/4*3-MOD(полн!P13/4*3,1)+0.5,FLOOR(полн!P13/4*3,1))</f>
        <v>108</v>
      </c>
      <c r="P14" s="17">
        <f>IF(MOD(полн!Q13/4*3,1)&gt;=0.5,полн!Q13/4*3-MOD(полн!Q13/4*3,1)+0.5,FLOOR(полн!Q13/4*3,1))</f>
        <v>121.5</v>
      </c>
      <c r="Q14" s="17">
        <f>IF(MOD(полн!R13/4*3,1)&gt;=0.5,полн!R13/4*3-MOD(полн!R13/4*3,1)+0.5,FLOOR(полн!R13/4*3,1))</f>
        <v>135</v>
      </c>
      <c r="R14" s="17">
        <f>IF(MOD(полн!S13/4*3,1)&gt;=0.5,полн!S13/4*3-MOD(полн!S13/4*3,1)+0.5,FLOOR(полн!S13/4*3,1))</f>
        <v>148.5</v>
      </c>
      <c r="S14" s="17">
        <f>IF(MOD(полн!T13/4*3,1)&gt;=0.5,полн!T13/4*3-MOD(полн!T13/4*3,1)+0.5,FLOOR(полн!T13/4*3,1))</f>
        <v>162</v>
      </c>
      <c r="T14" s="17">
        <f>IF(MOD(полн!U13/4*3,1)&gt;=0.5,полн!U13/4*3-MOD(полн!U13/4*3,1)+0.5,FLOOR(полн!U13/4*3,1))</f>
        <v>175.5</v>
      </c>
      <c r="U14" s="17">
        <f>IF(MOD(полн!V13/4*3,1)&gt;=0.5,полн!V13/4*3-MOD(полн!V13/4*3,1)+0.5,FLOOR(полн!V13/4*3,1))</f>
        <v>189</v>
      </c>
      <c r="V14" s="17">
        <f>IF(MOD(полн!W13/4*3,1)&gt;=0.5,полн!W13/4*3-MOD(полн!W13/4*3,1)+0.5,FLOOR(полн!W13/4*3,1))</f>
        <v>202.5</v>
      </c>
      <c r="W14" s="17">
        <f>IF(MOD(полн!X13/4*3,1)&gt;=0.5,полн!X13/4*3-MOD(полн!X13/4*3,1)+0.5,FLOOR(полн!X13/4*3,1))</f>
        <v>216</v>
      </c>
      <c r="X14" s="17">
        <f>IF(MOD(полн!Y13/4*3,1)&gt;=0.5,полн!Y13/4*3-MOD(полн!Y13/4*3,1)+0.5,FLOOR(полн!Y13/4*3,1))</f>
        <v>229.5</v>
      </c>
      <c r="Y14" s="17">
        <f>IF(MOD(полн!Z13/4*3,1)&gt;=0.5,полн!Z13/4*3-MOD(полн!Z13/4*3,1)+0.5,FLOOR(полн!Z13/4*3,1))</f>
        <v>243</v>
      </c>
      <c r="Z14" s="17">
        <f>IF(MOD(полн!AA13/4*3,1)&gt;=0.5,полн!AA13/4*3-MOD(полн!AA13/4*3,1)+0.5,FLOOR(полн!AA13/4*3,1))</f>
        <v>256.5</v>
      </c>
      <c r="AA14" s="17">
        <f>IF(MOD(полн!AB13/4*3,1)&gt;=0.5,полн!AB13/4*3-MOD(полн!AB13/4*3,1)+0.5,FLOOR(полн!AB13/4*3,1))</f>
        <v>270</v>
      </c>
      <c r="AB14" s="17">
        <f>IF(MOD(полн!AC13/4*3,1)&gt;=0.5,полн!AC13/4*3-MOD(полн!AC13/4*3,1)+0.5,FLOOR(полн!AC13/4*3,1))</f>
        <v>283.5</v>
      </c>
      <c r="AC14" s="17">
        <f>IF(MOD(полн!AD13/4*3,1)&gt;=0.5,полн!AD13/4*3-MOD(полн!AD13/4*3,1)+0.5,FLOOR(полн!AD13/4*3,1))</f>
        <v>297</v>
      </c>
      <c r="AD14" s="17">
        <f>IF(MOD(полн!AE13/4*3,1)&gt;=0.5,полн!AE13/4*3-MOD(полн!AE13/4*3,1)+0.5,FLOOR(полн!AE13/4*3,1))</f>
        <v>310.5</v>
      </c>
      <c r="AE14" s="17">
        <f>IF(MOD(полн!AF13/4*3,1)&gt;=0.5,полн!AF13/4*3-MOD(полн!AF13/4*3,1)+0.5,FLOOR(полн!AF13/4*3,1))</f>
        <v>324</v>
      </c>
      <c r="AF14" s="17">
        <f>IF(MOD(полн!AG13/4*3,1)&gt;=0.5,полн!AG13/4*3-MOD(полн!AG13/4*3,1)+0.5,FLOOR(полн!AG13/4*3,1))</f>
        <v>337.5</v>
      </c>
      <c r="AG14" s="17">
        <f>IF(MOD(полн!AH13/4*3,1)&gt;=0.5,полн!AH13/4*3-MOD(полн!AH13/4*3,1)+0.5,FLOOR(полн!AH13/4*3,1))</f>
        <v>351</v>
      </c>
      <c r="AH14" s="17">
        <f>IF(MOD(полн!AI13/4*3,1)&gt;=0.5,полн!AI13/4*3-MOD(полн!AI13/4*3,1)+0.5,FLOOR(полн!AI13/4*3,1))</f>
        <v>364.5</v>
      </c>
      <c r="AI14" s="17">
        <f>IF(MOD(полн!AJ13/4*3,1)&gt;=0.5,полн!AJ13/4*3-MOD(полн!AJ13/4*3,1)+0.5,FLOOR(полн!AJ13/4*3,1))</f>
        <v>378</v>
      </c>
      <c r="AJ14" s="99">
        <f>IF(MOD(полн!AK13/4*3,1)&gt;=0.5,полн!AK13/4*3-MOD(полн!AK13/4*3,1)+0.5,FLOOR(полн!AK13/4*3,1))</f>
        <v>391.5</v>
      </c>
      <c r="AK14" s="86"/>
      <c r="AL14" s="85"/>
    </row>
    <row r="15" spans="2:38" ht="16.5" customHeight="1">
      <c r="B15" s="12">
        <v>5</v>
      </c>
      <c r="C15" s="17">
        <f>IF(MOD(полн!D14/4*3,1)&gt;=0.5,полн!D14/4*3-MOD(полн!D14/4*3,1)+0.5,FLOOR(полн!D14/4*3,1))</f>
        <v>67.5</v>
      </c>
      <c r="D15" s="17">
        <f>IF(MOD(полн!E14/4*3,1)&gt;=0.5,полн!E14/4*3-MOD(полн!E14/4*3,1)+0.5,FLOOR(полн!E14/4*3,1))</f>
        <v>54</v>
      </c>
      <c r="E15" s="17">
        <f>IF(MOD(полн!F14/4*3,1)&gt;=0.5,полн!F14/4*3-MOD(полн!F14/4*3,1)+0.5,FLOOR(полн!F14/4*3,1))</f>
        <v>40.5</v>
      </c>
      <c r="F15" s="17">
        <f>IF(MOD(полн!G14/4*3,1)&gt;=0.5,полн!G14/4*3-MOD(полн!G14/4*3,1)+0.5,FLOOR(полн!G14/4*3,1))</f>
        <v>27</v>
      </c>
      <c r="G15" s="17">
        <f>IF(MOD(полн!H14/4*3,1)&gt;=0.5,полн!H14/4*3-MOD(полн!H14/4*3,1)+0.5,FLOOR(полн!H14/4*3,1))</f>
        <v>13.5</v>
      </c>
      <c r="H15" s="8">
        <f>IF(MOD(полн!I14/4*3,1)&gt;=0.5,полн!I14/4*3-MOD(полн!I14/4*3,1)+0.5,FLOOR(полн!I14/4*3,1))</f>
        <v>13.5</v>
      </c>
      <c r="I15" s="17">
        <f>IF(MOD(полн!J14/4*3,1)&gt;=0.5,полн!J14/4*3-MOD(полн!J14/4*3,1)+0.5,FLOOR(полн!J14/4*3,1))</f>
        <v>13.5</v>
      </c>
      <c r="J15" s="17">
        <f>IF(MOD(полн!K14/4*3,1)&gt;=0.5,полн!K14/4*3-MOD(полн!K14/4*3,1)+0.5,FLOOR(полн!K14/4*3,1))</f>
        <v>27</v>
      </c>
      <c r="K15" s="17">
        <f>IF(MOD(полн!L14/4*3,1)&gt;=0.5,полн!L14/4*3-MOD(полн!L14/4*3,1)+0.5,FLOOR(полн!L14/4*3,1))</f>
        <v>40.5</v>
      </c>
      <c r="L15" s="17">
        <f>IF(MOD(полн!M14/4*3,1)&gt;=0.5,полн!M14/4*3-MOD(полн!M14/4*3,1)+0.5,FLOOR(полн!M14/4*3,1))</f>
        <v>54</v>
      </c>
      <c r="M15" s="17">
        <f>IF(MOD(полн!N14/4*3,1)&gt;=0.5,полн!N14/4*3-MOD(полн!N14/4*3,1)+0.5,FLOOR(полн!N14/4*3,1))</f>
        <v>67.5</v>
      </c>
      <c r="N15" s="17">
        <f>IF(MOD(полн!O14/4*3,1)&gt;=0.5,полн!O14/4*3-MOD(полн!O14/4*3,1)+0.5,FLOOR(полн!O14/4*3,1))</f>
        <v>81</v>
      </c>
      <c r="O15" s="17">
        <f>IF(MOD(полн!P14/4*3,1)&gt;=0.5,полн!P14/4*3-MOD(полн!P14/4*3,1)+0.5,FLOOR(полн!P14/4*3,1))</f>
        <v>94.5</v>
      </c>
      <c r="P15" s="17">
        <f>IF(MOD(полн!Q14/4*3,1)&gt;=0.5,полн!Q14/4*3-MOD(полн!Q14/4*3,1)+0.5,FLOOR(полн!Q14/4*3,1))</f>
        <v>108</v>
      </c>
      <c r="Q15" s="17">
        <f>IF(MOD(полн!R14/4*3,1)&gt;=0.5,полн!R14/4*3-MOD(полн!R14/4*3,1)+0.5,FLOOR(полн!R14/4*3,1))</f>
        <v>121.5</v>
      </c>
      <c r="R15" s="17">
        <f>IF(MOD(полн!S14/4*3,1)&gt;=0.5,полн!S14/4*3-MOD(полн!S14/4*3,1)+0.5,FLOOR(полн!S14/4*3,1))</f>
        <v>135</v>
      </c>
      <c r="S15" s="17">
        <f>IF(MOD(полн!T14/4*3,1)&gt;=0.5,полн!T14/4*3-MOD(полн!T14/4*3,1)+0.5,FLOOR(полн!T14/4*3,1))</f>
        <v>148.5</v>
      </c>
      <c r="T15" s="17">
        <f>IF(MOD(полн!U14/4*3,1)&gt;=0.5,полн!U14/4*3-MOD(полн!U14/4*3,1)+0.5,FLOOR(полн!U14/4*3,1))</f>
        <v>162</v>
      </c>
      <c r="U15" s="17">
        <f>IF(MOD(полн!V14/4*3,1)&gt;=0.5,полн!V14/4*3-MOD(полн!V14/4*3,1)+0.5,FLOOR(полн!V14/4*3,1))</f>
        <v>175.5</v>
      </c>
      <c r="V15" s="17">
        <f>IF(MOD(полн!W14/4*3,1)&gt;=0.5,полн!W14/4*3-MOD(полн!W14/4*3,1)+0.5,FLOOR(полн!W14/4*3,1))</f>
        <v>189</v>
      </c>
      <c r="W15" s="17">
        <f>IF(MOD(полн!X14/4*3,1)&gt;=0.5,полн!X14/4*3-MOD(полн!X14/4*3,1)+0.5,FLOOR(полн!X14/4*3,1))</f>
        <v>202.5</v>
      </c>
      <c r="X15" s="17">
        <f>IF(MOD(полн!Y14/4*3,1)&gt;=0.5,полн!Y14/4*3-MOD(полн!Y14/4*3,1)+0.5,FLOOR(полн!Y14/4*3,1))</f>
        <v>216</v>
      </c>
      <c r="Y15" s="17">
        <f>IF(MOD(полн!Z14/4*3,1)&gt;=0.5,полн!Z14/4*3-MOD(полн!Z14/4*3,1)+0.5,FLOOR(полн!Z14/4*3,1))</f>
        <v>229.5</v>
      </c>
      <c r="Z15" s="17">
        <f>IF(MOD(полн!AA14/4*3,1)&gt;=0.5,полн!AA14/4*3-MOD(полн!AA14/4*3,1)+0.5,FLOOR(полн!AA14/4*3,1))</f>
        <v>243</v>
      </c>
      <c r="AA15" s="17">
        <f>IF(MOD(полн!AB14/4*3,1)&gt;=0.5,полн!AB14/4*3-MOD(полн!AB14/4*3,1)+0.5,FLOOR(полн!AB14/4*3,1))</f>
        <v>256.5</v>
      </c>
      <c r="AB15" s="17">
        <f>IF(MOD(полн!AC14/4*3,1)&gt;=0.5,полн!AC14/4*3-MOD(полн!AC14/4*3,1)+0.5,FLOOR(полн!AC14/4*3,1))</f>
        <v>270</v>
      </c>
      <c r="AC15" s="17">
        <f>IF(MOD(полн!AD14/4*3,1)&gt;=0.5,полн!AD14/4*3-MOD(полн!AD14/4*3,1)+0.5,FLOOR(полн!AD14/4*3,1))</f>
        <v>283.5</v>
      </c>
      <c r="AD15" s="17">
        <f>IF(MOD(полн!AE14/4*3,1)&gt;=0.5,полн!AE14/4*3-MOD(полн!AE14/4*3,1)+0.5,FLOOR(полн!AE14/4*3,1))</f>
        <v>297</v>
      </c>
      <c r="AE15" s="17">
        <f>IF(MOD(полн!AF14/4*3,1)&gt;=0.5,полн!AF14/4*3-MOD(полн!AF14/4*3,1)+0.5,FLOOR(полн!AF14/4*3,1))</f>
        <v>310.5</v>
      </c>
      <c r="AF15" s="17">
        <f>IF(MOD(полн!AG14/4*3,1)&gt;=0.5,полн!AG14/4*3-MOD(полн!AG14/4*3,1)+0.5,FLOOR(полн!AG14/4*3,1))</f>
        <v>324</v>
      </c>
      <c r="AG15" s="17">
        <f>IF(MOD(полн!AH14/4*3,1)&gt;=0.5,полн!AH14/4*3-MOD(полн!AH14/4*3,1)+0.5,FLOOR(полн!AH14/4*3,1))</f>
        <v>337.5</v>
      </c>
      <c r="AH15" s="17">
        <f>IF(MOD(полн!AI14/4*3,1)&gt;=0.5,полн!AI14/4*3-MOD(полн!AI14/4*3,1)+0.5,FLOOR(полн!AI14/4*3,1))</f>
        <v>351</v>
      </c>
      <c r="AI15" s="17">
        <f>IF(MOD(полн!AJ14/4*3,1)&gt;=0.5,полн!AJ14/4*3-MOD(полн!AJ14/4*3,1)+0.5,FLOOR(полн!AJ14/4*3,1))</f>
        <v>364.5</v>
      </c>
      <c r="AJ15" s="99">
        <f>IF(MOD(полн!AK14/4*3,1)&gt;=0.5,полн!AK14/4*3-MOD(полн!AK14/4*3,1)+0.5,FLOOR(полн!AK14/4*3,1))</f>
        <v>378</v>
      </c>
      <c r="AK15" s="86"/>
      <c r="AL15" s="85"/>
    </row>
    <row r="16" spans="2:38" ht="16.5" customHeight="1">
      <c r="B16" s="12">
        <v>6</v>
      </c>
      <c r="C16" s="17">
        <f>IF(MOD(полн!D15/4*3,1)&gt;=0.5,полн!D15/4*3-MOD(полн!D15/4*3,1)+0.5,FLOOR(полн!D15/4*3,1))</f>
        <v>81</v>
      </c>
      <c r="D16" s="17">
        <f>IF(MOD(полн!E15/4*3,1)&gt;=0.5,полн!E15/4*3-MOD(полн!E15/4*3,1)+0.5,FLOOR(полн!E15/4*3,1))</f>
        <v>67.5</v>
      </c>
      <c r="E16" s="17">
        <f>IF(MOD(полн!F15/4*3,1)&gt;=0.5,полн!F15/4*3-MOD(полн!F15/4*3,1)+0.5,FLOOR(полн!F15/4*3,1))</f>
        <v>54</v>
      </c>
      <c r="F16" s="17">
        <f>IF(MOD(полн!G15/4*3,1)&gt;=0.5,полн!G15/4*3-MOD(полн!G15/4*3,1)+0.5,FLOOR(полн!G15/4*3,1))</f>
        <v>40.5</v>
      </c>
      <c r="G16" s="17">
        <f>IF(MOD(полн!H15/4*3,1)&gt;=0.5,полн!H15/4*3-MOD(полн!H15/4*3,1)+0.5,FLOOR(полн!H15/4*3,1))</f>
        <v>27</v>
      </c>
      <c r="H16" s="17">
        <f>IF(MOD(полн!I15/4*3,1)&gt;=0.5,полн!I15/4*3-MOD(полн!I15/4*3,1)+0.5,FLOOR(полн!I15/4*3,1))</f>
        <v>13.5</v>
      </c>
      <c r="I16" s="8">
        <f>IF(MOD(полн!J15/4*3,1)&gt;=0.5,полн!J15/4*3-MOD(полн!J15/4*3,1)+0.5,FLOOR(полн!J15/4*3,1))</f>
        <v>13.5</v>
      </c>
      <c r="J16" s="17">
        <f>IF(MOD(полн!K15/4*3,1)&gt;=0.5,полн!K15/4*3-MOD(полн!K15/4*3,1)+0.5,FLOOR(полн!K15/4*3,1))</f>
        <v>13.5</v>
      </c>
      <c r="K16" s="17">
        <f>IF(MOD(полн!L15/4*3,1)&gt;=0.5,полн!L15/4*3-MOD(полн!L15/4*3,1)+0.5,FLOOR(полн!L15/4*3,1))</f>
        <v>27</v>
      </c>
      <c r="L16" s="17">
        <f>IF(MOD(полн!M15/4*3,1)&gt;=0.5,полн!M15/4*3-MOD(полн!M15/4*3,1)+0.5,FLOOR(полн!M15/4*3,1))</f>
        <v>40.5</v>
      </c>
      <c r="M16" s="17">
        <f>IF(MOD(полн!N15/4*3,1)&gt;=0.5,полн!N15/4*3-MOD(полн!N15/4*3,1)+0.5,FLOOR(полн!N15/4*3,1))</f>
        <v>54</v>
      </c>
      <c r="N16" s="17">
        <f>IF(MOD(полн!O15/4*3,1)&gt;=0.5,полн!O15/4*3-MOD(полн!O15/4*3,1)+0.5,FLOOR(полн!O15/4*3,1))</f>
        <v>67.5</v>
      </c>
      <c r="O16" s="17">
        <f>IF(MOD(полн!P15/4*3,1)&gt;=0.5,полн!P15/4*3-MOD(полн!P15/4*3,1)+0.5,FLOOR(полн!P15/4*3,1))</f>
        <v>81</v>
      </c>
      <c r="P16" s="17">
        <f>IF(MOD(полн!Q15/4*3,1)&gt;=0.5,полн!Q15/4*3-MOD(полн!Q15/4*3,1)+0.5,FLOOR(полн!Q15/4*3,1))</f>
        <v>94.5</v>
      </c>
      <c r="Q16" s="17">
        <f>IF(MOD(полн!R15/4*3,1)&gt;=0.5,полн!R15/4*3-MOD(полн!R15/4*3,1)+0.5,FLOOR(полн!R15/4*3,1))</f>
        <v>108</v>
      </c>
      <c r="R16" s="17">
        <f>IF(MOD(полн!S15/4*3,1)&gt;=0.5,полн!S15/4*3-MOD(полн!S15/4*3,1)+0.5,FLOOR(полн!S15/4*3,1))</f>
        <v>121.5</v>
      </c>
      <c r="S16" s="17">
        <f>IF(MOD(полн!T15/4*3,1)&gt;=0.5,полн!T15/4*3-MOD(полн!T15/4*3,1)+0.5,FLOOR(полн!T15/4*3,1))</f>
        <v>135</v>
      </c>
      <c r="T16" s="17">
        <f>IF(MOD(полн!U15/4*3,1)&gt;=0.5,полн!U15/4*3-MOD(полн!U15/4*3,1)+0.5,FLOOR(полн!U15/4*3,1))</f>
        <v>148.5</v>
      </c>
      <c r="U16" s="17">
        <f>IF(MOD(полн!V15/4*3,1)&gt;=0.5,полн!V15/4*3-MOD(полн!V15/4*3,1)+0.5,FLOOR(полн!V15/4*3,1))</f>
        <v>162</v>
      </c>
      <c r="V16" s="17">
        <f>IF(MOD(полн!W15/4*3,1)&gt;=0.5,полн!W15/4*3-MOD(полн!W15/4*3,1)+0.5,FLOOR(полн!W15/4*3,1))</f>
        <v>175.5</v>
      </c>
      <c r="W16" s="17">
        <f>IF(MOD(полн!X15/4*3,1)&gt;=0.5,полн!X15/4*3-MOD(полн!X15/4*3,1)+0.5,FLOOR(полн!X15/4*3,1))</f>
        <v>189</v>
      </c>
      <c r="X16" s="17">
        <f>IF(MOD(полн!Y15/4*3,1)&gt;=0.5,полн!Y15/4*3-MOD(полн!Y15/4*3,1)+0.5,FLOOR(полн!Y15/4*3,1))</f>
        <v>202.5</v>
      </c>
      <c r="Y16" s="17">
        <f>IF(MOD(полн!Z15/4*3,1)&gt;=0.5,полн!Z15/4*3-MOD(полн!Z15/4*3,1)+0.5,FLOOR(полн!Z15/4*3,1))</f>
        <v>216</v>
      </c>
      <c r="Z16" s="17">
        <f>IF(MOD(полн!AA15/4*3,1)&gt;=0.5,полн!AA15/4*3-MOD(полн!AA15/4*3,1)+0.5,FLOOR(полн!AA15/4*3,1))</f>
        <v>229.5</v>
      </c>
      <c r="AA16" s="17">
        <f>IF(MOD(полн!AB15/4*3,1)&gt;=0.5,полн!AB15/4*3-MOD(полн!AB15/4*3,1)+0.5,FLOOR(полн!AB15/4*3,1))</f>
        <v>243</v>
      </c>
      <c r="AB16" s="17">
        <f>IF(MOD(полн!AC15/4*3,1)&gt;=0.5,полн!AC15/4*3-MOD(полн!AC15/4*3,1)+0.5,FLOOR(полн!AC15/4*3,1))</f>
        <v>256.5</v>
      </c>
      <c r="AC16" s="17">
        <f>IF(MOD(полн!AD15/4*3,1)&gt;=0.5,полн!AD15/4*3-MOD(полн!AD15/4*3,1)+0.5,FLOOR(полн!AD15/4*3,1))</f>
        <v>270</v>
      </c>
      <c r="AD16" s="17">
        <f>IF(MOD(полн!AE15/4*3,1)&gt;=0.5,полн!AE15/4*3-MOD(полн!AE15/4*3,1)+0.5,FLOOR(полн!AE15/4*3,1))</f>
        <v>283.5</v>
      </c>
      <c r="AE16" s="17">
        <f>IF(MOD(полн!AF15/4*3,1)&gt;=0.5,полн!AF15/4*3-MOD(полн!AF15/4*3,1)+0.5,FLOOR(полн!AF15/4*3,1))</f>
        <v>297</v>
      </c>
      <c r="AF16" s="17">
        <f>IF(MOD(полн!AG15/4*3,1)&gt;=0.5,полн!AG15/4*3-MOD(полн!AG15/4*3,1)+0.5,FLOOR(полн!AG15/4*3,1))</f>
        <v>310.5</v>
      </c>
      <c r="AG16" s="17">
        <f>IF(MOD(полн!AH15/4*3,1)&gt;=0.5,полн!AH15/4*3-MOD(полн!AH15/4*3,1)+0.5,FLOOR(полн!AH15/4*3,1))</f>
        <v>324</v>
      </c>
      <c r="AH16" s="17">
        <f>IF(MOD(полн!AI15/4*3,1)&gt;=0.5,полн!AI15/4*3-MOD(полн!AI15/4*3,1)+0.5,FLOOR(полн!AI15/4*3,1))</f>
        <v>337.5</v>
      </c>
      <c r="AI16" s="17">
        <f>IF(MOD(полн!AJ15/4*3,1)&gt;=0.5,полн!AJ15/4*3-MOD(полн!AJ15/4*3,1)+0.5,FLOOR(полн!AJ15/4*3,1))</f>
        <v>351</v>
      </c>
      <c r="AJ16" s="99">
        <f>IF(MOD(полн!AK15/4*3,1)&gt;=0.5,полн!AK15/4*3-MOD(полн!AK15/4*3,1)+0.5,FLOOR(полн!AK15/4*3,1))</f>
        <v>364.5</v>
      </c>
      <c r="AK16" s="86"/>
      <c r="AL16" s="85"/>
    </row>
    <row r="17" spans="2:38" ht="16.5" customHeight="1">
      <c r="B17" s="12">
        <v>7</v>
      </c>
      <c r="C17" s="17">
        <f>IF(MOD(полн!D16/4*3,1)&gt;=0.5,полн!D16/4*3-MOD(полн!D16/4*3,1)+0.5,FLOOR(полн!D16/4*3,1))</f>
        <v>94.5</v>
      </c>
      <c r="D17" s="17">
        <f>IF(MOD(полн!E16/4*3,1)&gt;=0.5,полн!E16/4*3-MOD(полн!E16/4*3,1)+0.5,FLOOR(полн!E16/4*3,1))</f>
        <v>81</v>
      </c>
      <c r="E17" s="17">
        <f>IF(MOD(полн!F16/4*3,1)&gt;=0.5,полн!F16/4*3-MOD(полн!F16/4*3,1)+0.5,FLOOR(полн!F16/4*3,1))</f>
        <v>67.5</v>
      </c>
      <c r="F17" s="17">
        <f>IF(MOD(полн!G16/4*3,1)&gt;=0.5,полн!G16/4*3-MOD(полн!G16/4*3,1)+0.5,FLOOR(полн!G16/4*3,1))</f>
        <v>54</v>
      </c>
      <c r="G17" s="17">
        <f>IF(MOD(полн!H16/4*3,1)&gt;=0.5,полн!H16/4*3-MOD(полн!H16/4*3,1)+0.5,FLOOR(полн!H16/4*3,1))</f>
        <v>40.5</v>
      </c>
      <c r="H17" s="17">
        <f>IF(MOD(полн!I16/4*3,1)&gt;=0.5,полн!I16/4*3-MOD(полн!I16/4*3,1)+0.5,FLOOR(полн!I16/4*3,1))</f>
        <v>27</v>
      </c>
      <c r="I17" s="17">
        <f>IF(MOD(полн!J16/4*3,1)&gt;=0.5,полн!J16/4*3-MOD(полн!J16/4*3,1)+0.5,FLOOR(полн!J16/4*3,1))</f>
        <v>13.5</v>
      </c>
      <c r="J17" s="8">
        <f>IF(MOD(полн!K16/4*3,1)&gt;=0.5,полн!K16/4*3-MOD(полн!K16/4*3,1)+0.5,FLOOR(полн!K16/4*3,1))</f>
        <v>13.5</v>
      </c>
      <c r="K17" s="17">
        <f>IF(MOD(полн!L16/4*3,1)&gt;=0.5,полн!L16/4*3-MOD(полн!L16/4*3,1)+0.5,FLOOR(полн!L16/4*3,1))</f>
        <v>13.5</v>
      </c>
      <c r="L17" s="17">
        <f>IF(MOD(полн!M16/4*3,1)&gt;=0.5,полн!M16/4*3-MOD(полн!M16/4*3,1)+0.5,FLOOR(полн!M16/4*3,1))</f>
        <v>27</v>
      </c>
      <c r="M17" s="17">
        <f>IF(MOD(полн!N16/4*3,1)&gt;=0.5,полн!N16/4*3-MOD(полн!N16/4*3,1)+0.5,FLOOR(полн!N16/4*3,1))</f>
        <v>40.5</v>
      </c>
      <c r="N17" s="17">
        <f>IF(MOD(полн!O16/4*3,1)&gt;=0.5,полн!O16/4*3-MOD(полн!O16/4*3,1)+0.5,FLOOR(полн!O16/4*3,1))</f>
        <v>54</v>
      </c>
      <c r="O17" s="17">
        <f>IF(MOD(полн!P16/4*3,1)&gt;=0.5,полн!P16/4*3-MOD(полн!P16/4*3,1)+0.5,FLOOR(полн!P16/4*3,1))</f>
        <v>67.5</v>
      </c>
      <c r="P17" s="17">
        <f>IF(MOD(полн!Q16/4*3,1)&gt;=0.5,полн!Q16/4*3-MOD(полн!Q16/4*3,1)+0.5,FLOOR(полн!Q16/4*3,1))</f>
        <v>81</v>
      </c>
      <c r="Q17" s="17">
        <f>IF(MOD(полн!R16/4*3,1)&gt;=0.5,полн!R16/4*3-MOD(полн!R16/4*3,1)+0.5,FLOOR(полн!R16/4*3,1))</f>
        <v>94.5</v>
      </c>
      <c r="R17" s="17">
        <f>IF(MOD(полн!S16/4*3,1)&gt;=0.5,полн!S16/4*3-MOD(полн!S16/4*3,1)+0.5,FLOOR(полн!S16/4*3,1))</f>
        <v>108</v>
      </c>
      <c r="S17" s="17">
        <f>IF(MOD(полн!T16/4*3,1)&gt;=0.5,полн!T16/4*3-MOD(полн!T16/4*3,1)+0.5,FLOOR(полн!T16/4*3,1))</f>
        <v>121.5</v>
      </c>
      <c r="T17" s="17">
        <f>IF(MOD(полн!U16/4*3,1)&gt;=0.5,полн!U16/4*3-MOD(полн!U16/4*3,1)+0.5,FLOOR(полн!U16/4*3,1))</f>
        <v>135</v>
      </c>
      <c r="U17" s="17">
        <f>IF(MOD(полн!V16/4*3,1)&gt;=0.5,полн!V16/4*3-MOD(полн!V16/4*3,1)+0.5,FLOOR(полн!V16/4*3,1))</f>
        <v>148.5</v>
      </c>
      <c r="V17" s="17">
        <f>IF(MOD(полн!W16/4*3,1)&gt;=0.5,полн!W16/4*3-MOD(полн!W16/4*3,1)+0.5,FLOOR(полн!W16/4*3,1))</f>
        <v>162</v>
      </c>
      <c r="W17" s="17">
        <f>IF(MOD(полн!X16/4*3,1)&gt;=0.5,полн!X16/4*3-MOD(полн!X16/4*3,1)+0.5,FLOOR(полн!X16/4*3,1))</f>
        <v>175.5</v>
      </c>
      <c r="X17" s="17">
        <f>IF(MOD(полн!Y16/4*3,1)&gt;=0.5,полн!Y16/4*3-MOD(полн!Y16/4*3,1)+0.5,FLOOR(полн!Y16/4*3,1))</f>
        <v>189</v>
      </c>
      <c r="Y17" s="17">
        <f>IF(MOD(полн!Z16/4*3,1)&gt;=0.5,полн!Z16/4*3-MOD(полн!Z16/4*3,1)+0.5,FLOOR(полн!Z16/4*3,1))</f>
        <v>202.5</v>
      </c>
      <c r="Z17" s="17">
        <f>IF(MOD(полн!AA16/4*3,1)&gt;=0.5,полн!AA16/4*3-MOD(полн!AA16/4*3,1)+0.5,FLOOR(полн!AA16/4*3,1))</f>
        <v>216</v>
      </c>
      <c r="AA17" s="17">
        <f>IF(MOD(полн!AB16/4*3,1)&gt;=0.5,полн!AB16/4*3-MOD(полн!AB16/4*3,1)+0.5,FLOOR(полн!AB16/4*3,1))</f>
        <v>229.5</v>
      </c>
      <c r="AB17" s="17">
        <f>IF(MOD(полн!AC16/4*3,1)&gt;=0.5,полн!AC16/4*3-MOD(полн!AC16/4*3,1)+0.5,FLOOR(полн!AC16/4*3,1))</f>
        <v>243</v>
      </c>
      <c r="AC17" s="17">
        <f>IF(MOD(полн!AD16/4*3,1)&gt;=0.5,полн!AD16/4*3-MOD(полн!AD16/4*3,1)+0.5,FLOOR(полн!AD16/4*3,1))</f>
        <v>256.5</v>
      </c>
      <c r="AD17" s="17">
        <f>IF(MOD(полн!AE16/4*3,1)&gt;=0.5,полн!AE16/4*3-MOD(полн!AE16/4*3,1)+0.5,FLOOR(полн!AE16/4*3,1))</f>
        <v>270</v>
      </c>
      <c r="AE17" s="17">
        <f>IF(MOD(полн!AF16/4*3,1)&gt;=0.5,полн!AF16/4*3-MOD(полн!AF16/4*3,1)+0.5,FLOOR(полн!AF16/4*3,1))</f>
        <v>283.5</v>
      </c>
      <c r="AF17" s="17">
        <f>IF(MOD(полн!AG16/4*3,1)&gt;=0.5,полн!AG16/4*3-MOD(полн!AG16/4*3,1)+0.5,FLOOR(полн!AG16/4*3,1))</f>
        <v>297</v>
      </c>
      <c r="AG17" s="17">
        <f>IF(MOD(полн!AH16/4*3,1)&gt;=0.5,полн!AH16/4*3-MOD(полн!AH16/4*3,1)+0.5,FLOOR(полн!AH16/4*3,1))</f>
        <v>310.5</v>
      </c>
      <c r="AH17" s="17">
        <f>IF(MOD(полн!AI16/4*3,1)&gt;=0.5,полн!AI16/4*3-MOD(полн!AI16/4*3,1)+0.5,FLOOR(полн!AI16/4*3,1))</f>
        <v>324</v>
      </c>
      <c r="AI17" s="17">
        <f>IF(MOD(полн!AJ16/4*3,1)&gt;=0.5,полн!AJ16/4*3-MOD(полн!AJ16/4*3,1)+0.5,FLOOR(полн!AJ16/4*3,1))</f>
        <v>337.5</v>
      </c>
      <c r="AJ17" s="99">
        <f>IF(MOD(полн!AK16/4*3,1)&gt;=0.5,полн!AK16/4*3-MOD(полн!AK16/4*3,1)+0.5,FLOOR(полн!AK16/4*3,1))</f>
        <v>351</v>
      </c>
      <c r="AK17" s="86"/>
      <c r="AL17" s="85"/>
    </row>
    <row r="18" spans="2:38" ht="16.5" customHeight="1">
      <c r="B18" s="12">
        <v>8</v>
      </c>
      <c r="C18" s="17">
        <f>IF(MOD(полн!D17/4*3,1)&gt;=0.5,полн!D17/4*3-MOD(полн!D17/4*3,1)+0.5,FLOOR(полн!D17/4*3,1))</f>
        <v>108</v>
      </c>
      <c r="D18" s="17">
        <f>IF(MOD(полн!E17/4*3,1)&gt;=0.5,полн!E17/4*3-MOD(полн!E17/4*3,1)+0.5,FLOOR(полн!E17/4*3,1))</f>
        <v>94.5</v>
      </c>
      <c r="E18" s="17">
        <f>IF(MOD(полн!F17/4*3,1)&gt;=0.5,полн!F17/4*3-MOD(полн!F17/4*3,1)+0.5,FLOOR(полн!F17/4*3,1))</f>
        <v>81</v>
      </c>
      <c r="F18" s="17">
        <f>IF(MOD(полн!G17/4*3,1)&gt;=0.5,полн!G17/4*3-MOD(полн!G17/4*3,1)+0.5,FLOOR(полн!G17/4*3,1))</f>
        <v>67.5</v>
      </c>
      <c r="G18" s="17">
        <f>IF(MOD(полн!H17/4*3,1)&gt;=0.5,полн!H17/4*3-MOD(полн!H17/4*3,1)+0.5,FLOOR(полн!H17/4*3,1))</f>
        <v>54</v>
      </c>
      <c r="H18" s="17">
        <f>IF(MOD(полн!I17/4*3,1)&gt;=0.5,полн!I17/4*3-MOD(полн!I17/4*3,1)+0.5,FLOOR(полн!I17/4*3,1))</f>
        <v>40.5</v>
      </c>
      <c r="I18" s="17">
        <f>IF(MOD(полн!J17/4*3,1)&gt;=0.5,полн!J17/4*3-MOD(полн!J17/4*3,1)+0.5,FLOOR(полн!J17/4*3,1))</f>
        <v>27</v>
      </c>
      <c r="J18" s="17">
        <f>IF(MOD(полн!K17/4*3,1)&gt;=0.5,полн!K17/4*3-MOD(полн!K17/4*3,1)+0.5,FLOOR(полн!K17/4*3,1))</f>
        <v>13.5</v>
      </c>
      <c r="K18" s="8">
        <f>IF(MOD(полн!L17/4*3,1)&gt;=0.5,полн!L17/4*3-MOD(полн!L17/4*3,1)+0.5,FLOOR(полн!L17/4*3,1))</f>
        <v>13.5</v>
      </c>
      <c r="L18" s="17">
        <f>IF(MOD(полн!M17/4*3,1)&gt;=0.5,полн!M17/4*3-MOD(полн!M17/4*3,1)+0.5,FLOOR(полн!M17/4*3,1))</f>
        <v>13.5</v>
      </c>
      <c r="M18" s="17">
        <f>IF(MOD(полн!N17/4*3,1)&gt;=0.5,полн!N17/4*3-MOD(полн!N17/4*3,1)+0.5,FLOOR(полн!N17/4*3,1))</f>
        <v>27</v>
      </c>
      <c r="N18" s="17">
        <f>IF(MOD(полн!O17/4*3,1)&gt;=0.5,полн!O17/4*3-MOD(полн!O17/4*3,1)+0.5,FLOOR(полн!O17/4*3,1))</f>
        <v>40.5</v>
      </c>
      <c r="O18" s="17">
        <f>IF(MOD(полн!P17/4*3,1)&gt;=0.5,полн!P17/4*3-MOD(полн!P17/4*3,1)+0.5,FLOOR(полн!P17/4*3,1))</f>
        <v>54</v>
      </c>
      <c r="P18" s="17">
        <f>IF(MOD(полн!Q17/4*3,1)&gt;=0.5,полн!Q17/4*3-MOD(полн!Q17/4*3,1)+0.5,FLOOR(полн!Q17/4*3,1))</f>
        <v>67.5</v>
      </c>
      <c r="Q18" s="17">
        <f>IF(MOD(полн!R17/4*3,1)&gt;=0.5,полн!R17/4*3-MOD(полн!R17/4*3,1)+0.5,FLOOR(полн!R17/4*3,1))</f>
        <v>81</v>
      </c>
      <c r="R18" s="17">
        <f>IF(MOD(полн!S17/4*3,1)&gt;=0.5,полн!S17/4*3-MOD(полн!S17/4*3,1)+0.5,FLOOR(полн!S17/4*3,1))</f>
        <v>94.5</v>
      </c>
      <c r="S18" s="17">
        <f>IF(MOD(полн!T17/4*3,1)&gt;=0.5,полн!T17/4*3-MOD(полн!T17/4*3,1)+0.5,FLOOR(полн!T17/4*3,1))</f>
        <v>108</v>
      </c>
      <c r="T18" s="17">
        <f>IF(MOD(полн!U17/4*3,1)&gt;=0.5,полн!U17/4*3-MOD(полн!U17/4*3,1)+0.5,FLOOR(полн!U17/4*3,1))</f>
        <v>121.5</v>
      </c>
      <c r="U18" s="17">
        <f>IF(MOD(полн!V17/4*3,1)&gt;=0.5,полн!V17/4*3-MOD(полн!V17/4*3,1)+0.5,FLOOR(полн!V17/4*3,1))</f>
        <v>135</v>
      </c>
      <c r="V18" s="17">
        <f>IF(MOD(полн!W17/4*3,1)&gt;=0.5,полн!W17/4*3-MOD(полн!W17/4*3,1)+0.5,FLOOR(полн!W17/4*3,1))</f>
        <v>148.5</v>
      </c>
      <c r="W18" s="17">
        <f>IF(MOD(полн!X17/4*3,1)&gt;=0.5,полн!X17/4*3-MOD(полн!X17/4*3,1)+0.5,FLOOR(полн!X17/4*3,1))</f>
        <v>162</v>
      </c>
      <c r="X18" s="17">
        <f>IF(MOD(полн!Y17/4*3,1)&gt;=0.5,полн!Y17/4*3-MOD(полн!Y17/4*3,1)+0.5,FLOOR(полн!Y17/4*3,1))</f>
        <v>175.5</v>
      </c>
      <c r="Y18" s="17">
        <f>IF(MOD(полн!Z17/4*3,1)&gt;=0.5,полн!Z17/4*3-MOD(полн!Z17/4*3,1)+0.5,FLOOR(полн!Z17/4*3,1))</f>
        <v>189</v>
      </c>
      <c r="Z18" s="17">
        <f>IF(MOD(полн!AA17/4*3,1)&gt;=0.5,полн!AA17/4*3-MOD(полн!AA17/4*3,1)+0.5,FLOOR(полн!AA17/4*3,1))</f>
        <v>202.5</v>
      </c>
      <c r="AA18" s="17">
        <f>IF(MOD(полн!AB17/4*3,1)&gt;=0.5,полн!AB17/4*3-MOD(полн!AB17/4*3,1)+0.5,FLOOR(полн!AB17/4*3,1))</f>
        <v>216</v>
      </c>
      <c r="AB18" s="17">
        <f>IF(MOD(полн!AC17/4*3,1)&gt;=0.5,полн!AC17/4*3-MOD(полн!AC17/4*3,1)+0.5,FLOOR(полн!AC17/4*3,1))</f>
        <v>229.5</v>
      </c>
      <c r="AC18" s="17">
        <f>IF(MOD(полн!AD17/4*3,1)&gt;=0.5,полн!AD17/4*3-MOD(полн!AD17/4*3,1)+0.5,FLOOR(полн!AD17/4*3,1))</f>
        <v>243</v>
      </c>
      <c r="AD18" s="17">
        <f>IF(MOD(полн!AE17/4*3,1)&gt;=0.5,полн!AE17/4*3-MOD(полн!AE17/4*3,1)+0.5,FLOOR(полн!AE17/4*3,1))</f>
        <v>256.5</v>
      </c>
      <c r="AE18" s="17">
        <f>IF(MOD(полн!AF17/4*3,1)&gt;=0.5,полн!AF17/4*3-MOD(полн!AF17/4*3,1)+0.5,FLOOR(полн!AF17/4*3,1))</f>
        <v>270</v>
      </c>
      <c r="AF18" s="17">
        <f>IF(MOD(полн!AG17/4*3,1)&gt;=0.5,полн!AG17/4*3-MOD(полн!AG17/4*3,1)+0.5,FLOOR(полн!AG17/4*3,1))</f>
        <v>283.5</v>
      </c>
      <c r="AG18" s="17">
        <f>IF(MOD(полн!AH17/4*3,1)&gt;=0.5,полн!AH17/4*3-MOD(полн!AH17/4*3,1)+0.5,FLOOR(полн!AH17/4*3,1))</f>
        <v>297</v>
      </c>
      <c r="AH18" s="17">
        <f>IF(MOD(полн!AI17/4*3,1)&gt;=0.5,полн!AI17/4*3-MOD(полн!AI17/4*3,1)+0.5,FLOOR(полн!AI17/4*3,1))</f>
        <v>310.5</v>
      </c>
      <c r="AI18" s="17">
        <f>IF(MOD(полн!AJ17/4*3,1)&gt;=0.5,полн!AJ17/4*3-MOD(полн!AJ17/4*3,1)+0.5,FLOOR(полн!AJ17/4*3,1))</f>
        <v>324</v>
      </c>
      <c r="AJ18" s="99">
        <f>IF(MOD(полн!AK17/4*3,1)&gt;=0.5,полн!AK17/4*3-MOD(полн!AK17/4*3,1)+0.5,FLOOR(полн!AK17/4*3,1))</f>
        <v>337.5</v>
      </c>
      <c r="AK18" s="86"/>
      <c r="AL18" s="85"/>
    </row>
    <row r="19" spans="2:38" ht="16.5" customHeight="1">
      <c r="B19" s="12">
        <v>9</v>
      </c>
      <c r="C19" s="17">
        <f>IF(MOD(полн!D18/4*3,1)&gt;=0.5,полн!D18/4*3-MOD(полн!D18/4*3,1)+0.5,FLOOR(полн!D18/4*3,1))</f>
        <v>121.5</v>
      </c>
      <c r="D19" s="17">
        <f>IF(MOD(полн!E18/4*3,1)&gt;=0.5,полн!E18/4*3-MOD(полн!E18/4*3,1)+0.5,FLOOR(полн!E18/4*3,1))</f>
        <v>108</v>
      </c>
      <c r="E19" s="17">
        <f>IF(MOD(полн!F18/4*3,1)&gt;=0.5,полн!F18/4*3-MOD(полн!F18/4*3,1)+0.5,FLOOR(полн!F18/4*3,1))</f>
        <v>94.5</v>
      </c>
      <c r="F19" s="17">
        <f>IF(MOD(полн!G18/4*3,1)&gt;=0.5,полн!G18/4*3-MOD(полн!G18/4*3,1)+0.5,FLOOR(полн!G18/4*3,1))</f>
        <v>81</v>
      </c>
      <c r="G19" s="17">
        <f>IF(MOD(полн!H18/4*3,1)&gt;=0.5,полн!H18/4*3-MOD(полн!H18/4*3,1)+0.5,FLOOR(полн!H18/4*3,1))</f>
        <v>67.5</v>
      </c>
      <c r="H19" s="17">
        <f>IF(MOD(полн!I18/4*3,1)&gt;=0.5,полн!I18/4*3-MOD(полн!I18/4*3,1)+0.5,FLOOR(полн!I18/4*3,1))</f>
        <v>54</v>
      </c>
      <c r="I19" s="17">
        <f>IF(MOD(полн!J18/4*3,1)&gt;=0.5,полн!J18/4*3-MOD(полн!J18/4*3,1)+0.5,FLOOR(полн!J18/4*3,1))</f>
        <v>40.5</v>
      </c>
      <c r="J19" s="17">
        <f>IF(MOD(полн!K18/4*3,1)&gt;=0.5,полн!K18/4*3-MOD(полн!K18/4*3,1)+0.5,FLOOR(полн!K18/4*3,1))</f>
        <v>27</v>
      </c>
      <c r="K19" s="17">
        <f>IF(MOD(полн!L18/4*3,1)&gt;=0.5,полн!L18/4*3-MOD(полн!L18/4*3,1)+0.5,FLOOR(полн!L18/4*3,1))</f>
        <v>13.5</v>
      </c>
      <c r="L19" s="8">
        <f>IF(MOD(полн!M18/4*3,1)&gt;=0.5,полн!M18/4*3-MOD(полн!M18/4*3,1)+0.5,FLOOR(полн!M18/4*3,1))</f>
        <v>13.5</v>
      </c>
      <c r="M19" s="17">
        <f>IF(MOD(полн!N18/4*3,1)&gt;=0.5,полн!N18/4*3-MOD(полн!N18/4*3,1)+0.5,FLOOR(полн!N18/4*3,1))</f>
        <v>13.5</v>
      </c>
      <c r="N19" s="17">
        <f>IF(MOD(полн!O18/4*3,1)&gt;=0.5,полн!O18/4*3-MOD(полн!O18/4*3,1)+0.5,FLOOR(полн!O18/4*3,1))</f>
        <v>27</v>
      </c>
      <c r="O19" s="17">
        <f>IF(MOD(полн!P18/4*3,1)&gt;=0.5,полн!P18/4*3-MOD(полн!P18/4*3,1)+0.5,FLOOR(полн!P18/4*3,1))</f>
        <v>40.5</v>
      </c>
      <c r="P19" s="17">
        <f>IF(MOD(полн!Q18/4*3,1)&gt;=0.5,полн!Q18/4*3-MOD(полн!Q18/4*3,1)+0.5,FLOOR(полн!Q18/4*3,1))</f>
        <v>54</v>
      </c>
      <c r="Q19" s="17">
        <f>IF(MOD(полн!R18/4*3,1)&gt;=0.5,полн!R18/4*3-MOD(полн!R18/4*3,1)+0.5,FLOOR(полн!R18/4*3,1))</f>
        <v>67.5</v>
      </c>
      <c r="R19" s="17">
        <f>IF(MOD(полн!S18/4*3,1)&gt;=0.5,полн!S18/4*3-MOD(полн!S18/4*3,1)+0.5,FLOOR(полн!S18/4*3,1))</f>
        <v>81</v>
      </c>
      <c r="S19" s="17">
        <f>IF(MOD(полн!T18/4*3,1)&gt;=0.5,полн!T18/4*3-MOD(полн!T18/4*3,1)+0.5,FLOOR(полн!T18/4*3,1))</f>
        <v>94.5</v>
      </c>
      <c r="T19" s="17">
        <f>IF(MOD(полн!U18/4*3,1)&gt;=0.5,полн!U18/4*3-MOD(полн!U18/4*3,1)+0.5,FLOOR(полн!U18/4*3,1))</f>
        <v>108</v>
      </c>
      <c r="U19" s="17">
        <f>IF(MOD(полн!V18/4*3,1)&gt;=0.5,полн!V18/4*3-MOD(полн!V18/4*3,1)+0.5,FLOOR(полн!V18/4*3,1))</f>
        <v>121.5</v>
      </c>
      <c r="V19" s="17">
        <f>IF(MOD(полн!W18/4*3,1)&gt;=0.5,полн!W18/4*3-MOD(полн!W18/4*3,1)+0.5,FLOOR(полн!W18/4*3,1))</f>
        <v>135</v>
      </c>
      <c r="W19" s="17">
        <f>IF(MOD(полн!X18/4*3,1)&gt;=0.5,полн!X18/4*3-MOD(полн!X18/4*3,1)+0.5,FLOOR(полн!X18/4*3,1))</f>
        <v>148.5</v>
      </c>
      <c r="X19" s="17">
        <f>IF(MOD(полн!Y18/4*3,1)&gt;=0.5,полн!Y18/4*3-MOD(полн!Y18/4*3,1)+0.5,FLOOR(полн!Y18/4*3,1))</f>
        <v>162</v>
      </c>
      <c r="Y19" s="17">
        <f>IF(MOD(полн!Z18/4*3,1)&gt;=0.5,полн!Z18/4*3-MOD(полн!Z18/4*3,1)+0.5,FLOOR(полн!Z18/4*3,1))</f>
        <v>175.5</v>
      </c>
      <c r="Z19" s="17">
        <f>IF(MOD(полн!AA18/4*3,1)&gt;=0.5,полн!AA18/4*3-MOD(полн!AA18/4*3,1)+0.5,FLOOR(полн!AA18/4*3,1))</f>
        <v>189</v>
      </c>
      <c r="AA19" s="17">
        <f>IF(MOD(полн!AB18/4*3,1)&gt;=0.5,полн!AB18/4*3-MOD(полн!AB18/4*3,1)+0.5,FLOOR(полн!AB18/4*3,1))</f>
        <v>202.5</v>
      </c>
      <c r="AB19" s="17">
        <f>IF(MOD(полн!AC18/4*3,1)&gt;=0.5,полн!AC18/4*3-MOD(полн!AC18/4*3,1)+0.5,FLOOR(полн!AC18/4*3,1))</f>
        <v>216</v>
      </c>
      <c r="AC19" s="17">
        <f>IF(MOD(полн!AD18/4*3,1)&gt;=0.5,полн!AD18/4*3-MOD(полн!AD18/4*3,1)+0.5,FLOOR(полн!AD18/4*3,1))</f>
        <v>229.5</v>
      </c>
      <c r="AD19" s="17">
        <f>IF(MOD(полн!AE18/4*3,1)&gt;=0.5,полн!AE18/4*3-MOD(полн!AE18/4*3,1)+0.5,FLOOR(полн!AE18/4*3,1))</f>
        <v>243</v>
      </c>
      <c r="AE19" s="17">
        <f>IF(MOD(полн!AF18/4*3,1)&gt;=0.5,полн!AF18/4*3-MOD(полн!AF18/4*3,1)+0.5,FLOOR(полн!AF18/4*3,1))</f>
        <v>256.5</v>
      </c>
      <c r="AF19" s="17">
        <f>IF(MOD(полн!AG18/4*3,1)&gt;=0.5,полн!AG18/4*3-MOD(полн!AG18/4*3,1)+0.5,FLOOR(полн!AG18/4*3,1))</f>
        <v>270</v>
      </c>
      <c r="AG19" s="17">
        <f>IF(MOD(полн!AH18/4*3,1)&gt;=0.5,полн!AH18/4*3-MOD(полн!AH18/4*3,1)+0.5,FLOOR(полн!AH18/4*3,1))</f>
        <v>283.5</v>
      </c>
      <c r="AH19" s="17">
        <f>IF(MOD(полн!AI18/4*3,1)&gt;=0.5,полн!AI18/4*3-MOD(полн!AI18/4*3,1)+0.5,FLOOR(полн!AI18/4*3,1))</f>
        <v>297</v>
      </c>
      <c r="AI19" s="17">
        <f>IF(MOD(полн!AJ18/4*3,1)&gt;=0.5,полн!AJ18/4*3-MOD(полн!AJ18/4*3,1)+0.5,FLOOR(полн!AJ18/4*3,1))</f>
        <v>310.5</v>
      </c>
      <c r="AJ19" s="99">
        <f>IF(MOD(полн!AK18/4*3,1)&gt;=0.5,полн!AK18/4*3-MOD(полн!AK18/4*3,1)+0.5,FLOOR(полн!AK18/4*3,1))</f>
        <v>324</v>
      </c>
      <c r="AK19" s="86"/>
      <c r="AL19" s="85"/>
    </row>
    <row r="20" spans="2:38" ht="16.5" customHeight="1">
      <c r="B20" s="12">
        <v>10</v>
      </c>
      <c r="C20" s="17">
        <f>IF(MOD(полн!D19/4*3,1)&gt;=0.5,полн!D19/4*3-MOD(полн!D19/4*3,1)+0.5,FLOOR(полн!D19/4*3,1))</f>
        <v>135</v>
      </c>
      <c r="D20" s="17">
        <f>IF(MOD(полн!E19/4*3,1)&gt;=0.5,полн!E19/4*3-MOD(полн!E19/4*3,1)+0.5,FLOOR(полн!E19/4*3,1))</f>
        <v>121.5</v>
      </c>
      <c r="E20" s="17">
        <f>IF(MOD(полн!F19/4*3,1)&gt;=0.5,полн!F19/4*3-MOD(полн!F19/4*3,1)+0.5,FLOOR(полн!F19/4*3,1))</f>
        <v>108</v>
      </c>
      <c r="F20" s="17">
        <f>IF(MOD(полн!G19/4*3,1)&gt;=0.5,полн!G19/4*3-MOD(полн!G19/4*3,1)+0.5,FLOOR(полн!G19/4*3,1))</f>
        <v>94.5</v>
      </c>
      <c r="G20" s="17">
        <f>IF(MOD(полн!H19/4*3,1)&gt;=0.5,полн!H19/4*3-MOD(полн!H19/4*3,1)+0.5,FLOOR(полн!H19/4*3,1))</f>
        <v>81</v>
      </c>
      <c r="H20" s="17">
        <f>IF(MOD(полн!I19/4*3,1)&gt;=0.5,полн!I19/4*3-MOD(полн!I19/4*3,1)+0.5,FLOOR(полн!I19/4*3,1))</f>
        <v>67.5</v>
      </c>
      <c r="I20" s="17">
        <f>IF(MOD(полн!J19/4*3,1)&gt;=0.5,полн!J19/4*3-MOD(полн!J19/4*3,1)+0.5,FLOOR(полн!J19/4*3,1))</f>
        <v>54</v>
      </c>
      <c r="J20" s="17">
        <f>IF(MOD(полн!K19/4*3,1)&gt;=0.5,полн!K19/4*3-MOD(полн!K19/4*3,1)+0.5,FLOOR(полн!K19/4*3,1))</f>
        <v>40.5</v>
      </c>
      <c r="K20" s="17">
        <f>IF(MOD(полн!L19/4*3,1)&gt;=0.5,полн!L19/4*3-MOD(полн!L19/4*3,1)+0.5,FLOOR(полн!L19/4*3,1))</f>
        <v>27</v>
      </c>
      <c r="L20" s="17">
        <f>IF(MOD(полн!M19/4*3,1)&gt;=0.5,полн!M19/4*3-MOD(полн!M19/4*3,1)+0.5,FLOOR(полн!M19/4*3,1))</f>
        <v>13.5</v>
      </c>
      <c r="M20" s="8">
        <f>IF(MOD(полн!N19/4*3,1)&gt;=0.5,полн!N19/4*3-MOD(полн!N19/4*3,1)+0.5,FLOOR(полн!N19/4*3,1))</f>
        <v>13.5</v>
      </c>
      <c r="N20" s="17">
        <f>IF(MOD(полн!O19/4*3,1)&gt;=0.5,полн!O19/4*3-MOD(полн!O19/4*3,1)+0.5,FLOOR(полн!O19/4*3,1))</f>
        <v>13.5</v>
      </c>
      <c r="O20" s="17">
        <f>IF(MOD(полн!P19/4*3,1)&gt;=0.5,полн!P19/4*3-MOD(полн!P19/4*3,1)+0.5,FLOOR(полн!P19/4*3,1))</f>
        <v>27</v>
      </c>
      <c r="P20" s="17">
        <f>IF(MOD(полн!Q19/4*3,1)&gt;=0.5,полн!Q19/4*3-MOD(полн!Q19/4*3,1)+0.5,FLOOR(полн!Q19/4*3,1))</f>
        <v>40.5</v>
      </c>
      <c r="Q20" s="17">
        <f>IF(MOD(полн!R19/4*3,1)&gt;=0.5,полн!R19/4*3-MOD(полн!R19/4*3,1)+0.5,FLOOR(полн!R19/4*3,1))</f>
        <v>54</v>
      </c>
      <c r="R20" s="17">
        <f>IF(MOD(полн!S19/4*3,1)&gt;=0.5,полн!S19/4*3-MOD(полн!S19/4*3,1)+0.5,FLOOR(полн!S19/4*3,1))</f>
        <v>67.5</v>
      </c>
      <c r="S20" s="17">
        <f>IF(MOD(полн!T19/4*3,1)&gt;=0.5,полн!T19/4*3-MOD(полн!T19/4*3,1)+0.5,FLOOR(полн!T19/4*3,1))</f>
        <v>81</v>
      </c>
      <c r="T20" s="17">
        <f>IF(MOD(полн!U19/4*3,1)&gt;=0.5,полн!U19/4*3-MOD(полн!U19/4*3,1)+0.5,FLOOR(полн!U19/4*3,1))</f>
        <v>94.5</v>
      </c>
      <c r="U20" s="17">
        <f>IF(MOD(полн!V19/4*3,1)&gt;=0.5,полн!V19/4*3-MOD(полн!V19/4*3,1)+0.5,FLOOR(полн!V19/4*3,1))</f>
        <v>108</v>
      </c>
      <c r="V20" s="17">
        <f>IF(MOD(полн!W19/4*3,1)&gt;=0.5,полн!W19/4*3-MOD(полн!W19/4*3,1)+0.5,FLOOR(полн!W19/4*3,1))</f>
        <v>121.5</v>
      </c>
      <c r="W20" s="17">
        <f>IF(MOD(полн!X19/4*3,1)&gt;=0.5,полн!X19/4*3-MOD(полн!X19/4*3,1)+0.5,FLOOR(полн!X19/4*3,1))</f>
        <v>135</v>
      </c>
      <c r="X20" s="17">
        <f>IF(MOD(полн!Y19/4*3,1)&gt;=0.5,полн!Y19/4*3-MOD(полн!Y19/4*3,1)+0.5,FLOOR(полн!Y19/4*3,1))</f>
        <v>148.5</v>
      </c>
      <c r="Y20" s="17">
        <f>IF(MOD(полн!Z19/4*3,1)&gt;=0.5,полн!Z19/4*3-MOD(полн!Z19/4*3,1)+0.5,FLOOR(полн!Z19/4*3,1))</f>
        <v>162</v>
      </c>
      <c r="Z20" s="17">
        <f>IF(MOD(полн!AA19/4*3,1)&gt;=0.5,полн!AA19/4*3-MOD(полн!AA19/4*3,1)+0.5,FLOOR(полн!AA19/4*3,1))</f>
        <v>175.5</v>
      </c>
      <c r="AA20" s="17">
        <f>IF(MOD(полн!AB19/4*3,1)&gt;=0.5,полн!AB19/4*3-MOD(полн!AB19/4*3,1)+0.5,FLOOR(полн!AB19/4*3,1))</f>
        <v>189</v>
      </c>
      <c r="AB20" s="17">
        <f>IF(MOD(полн!AC19/4*3,1)&gt;=0.5,полн!AC19/4*3-MOD(полн!AC19/4*3,1)+0.5,FLOOR(полн!AC19/4*3,1))</f>
        <v>202.5</v>
      </c>
      <c r="AC20" s="17">
        <f>IF(MOD(полн!AD19/4*3,1)&gt;=0.5,полн!AD19/4*3-MOD(полн!AD19/4*3,1)+0.5,FLOOR(полн!AD19/4*3,1))</f>
        <v>216</v>
      </c>
      <c r="AD20" s="17">
        <f>IF(MOD(полн!AE19/4*3,1)&gt;=0.5,полн!AE19/4*3-MOD(полн!AE19/4*3,1)+0.5,FLOOR(полн!AE19/4*3,1))</f>
        <v>229.5</v>
      </c>
      <c r="AE20" s="17">
        <f>IF(MOD(полн!AF19/4*3,1)&gt;=0.5,полн!AF19/4*3-MOD(полн!AF19/4*3,1)+0.5,FLOOR(полн!AF19/4*3,1))</f>
        <v>243</v>
      </c>
      <c r="AF20" s="17">
        <f>IF(MOD(полн!AG19/4*3,1)&gt;=0.5,полн!AG19/4*3-MOD(полн!AG19/4*3,1)+0.5,FLOOR(полн!AG19/4*3,1))</f>
        <v>256.5</v>
      </c>
      <c r="AG20" s="17">
        <f>IF(MOD(полн!AH19/4*3,1)&gt;=0.5,полн!AH19/4*3-MOD(полн!AH19/4*3,1)+0.5,FLOOR(полн!AH19/4*3,1))</f>
        <v>270</v>
      </c>
      <c r="AH20" s="17">
        <f>IF(MOD(полн!AI19/4*3,1)&gt;=0.5,полн!AI19/4*3-MOD(полн!AI19/4*3,1)+0.5,FLOOR(полн!AI19/4*3,1))</f>
        <v>283.5</v>
      </c>
      <c r="AI20" s="17">
        <f>IF(MOD(полн!AJ19/4*3,1)&gt;=0.5,полн!AJ19/4*3-MOD(полн!AJ19/4*3,1)+0.5,FLOOR(полн!AJ19/4*3,1))</f>
        <v>297</v>
      </c>
      <c r="AJ20" s="99">
        <f>IF(MOD(полн!AK19/4*3,1)&gt;=0.5,полн!AK19/4*3-MOD(полн!AK19/4*3,1)+0.5,FLOOR(полн!AK19/4*3,1))</f>
        <v>310.5</v>
      </c>
      <c r="AK20" s="86"/>
      <c r="AL20" s="85"/>
    </row>
    <row r="21" spans="2:38" ht="16.5" customHeight="1">
      <c r="B21" s="12">
        <v>11</v>
      </c>
      <c r="C21" s="17">
        <f>IF(MOD(полн!D20/4*3,1)&gt;=0.5,полн!D20/4*3-MOD(полн!D20/4*3,1)+0.5,FLOOR(полн!D20/4*3,1))</f>
        <v>148.5</v>
      </c>
      <c r="D21" s="17">
        <f>IF(MOD(полн!E20/4*3,1)&gt;=0.5,полн!E20/4*3-MOD(полн!E20/4*3,1)+0.5,FLOOR(полн!E20/4*3,1))</f>
        <v>135</v>
      </c>
      <c r="E21" s="17">
        <f>IF(MOD(полн!F20/4*3,1)&gt;=0.5,полн!F20/4*3-MOD(полн!F20/4*3,1)+0.5,FLOOR(полн!F20/4*3,1))</f>
        <v>121.5</v>
      </c>
      <c r="F21" s="17">
        <f>IF(MOD(полн!G20/4*3,1)&gt;=0.5,полн!G20/4*3-MOD(полн!G20/4*3,1)+0.5,FLOOR(полн!G20/4*3,1))</f>
        <v>108</v>
      </c>
      <c r="G21" s="17">
        <f>IF(MOD(полн!H20/4*3,1)&gt;=0.5,полн!H20/4*3-MOD(полн!H20/4*3,1)+0.5,FLOOR(полн!H20/4*3,1))</f>
        <v>94.5</v>
      </c>
      <c r="H21" s="17">
        <f>IF(MOD(полн!I20/4*3,1)&gt;=0.5,полн!I20/4*3-MOD(полн!I20/4*3,1)+0.5,FLOOR(полн!I20/4*3,1))</f>
        <v>81</v>
      </c>
      <c r="I21" s="17">
        <f>IF(MOD(полн!J20/4*3,1)&gt;=0.5,полн!J20/4*3-MOD(полн!J20/4*3,1)+0.5,FLOOR(полн!J20/4*3,1))</f>
        <v>67.5</v>
      </c>
      <c r="J21" s="17">
        <f>IF(MOD(полн!K20/4*3,1)&gt;=0.5,полн!K20/4*3-MOD(полн!K20/4*3,1)+0.5,FLOOR(полн!K20/4*3,1))</f>
        <v>54</v>
      </c>
      <c r="K21" s="17">
        <f>IF(MOD(полн!L20/4*3,1)&gt;=0.5,полн!L20/4*3-MOD(полн!L20/4*3,1)+0.5,FLOOR(полн!L20/4*3,1))</f>
        <v>40.5</v>
      </c>
      <c r="L21" s="17">
        <f>IF(MOD(полн!M20/4*3,1)&gt;=0.5,полн!M20/4*3-MOD(полн!M20/4*3,1)+0.5,FLOOR(полн!M20/4*3,1))</f>
        <v>27</v>
      </c>
      <c r="M21" s="17">
        <f>IF(MOD(полн!N20/4*3,1)&gt;=0.5,полн!N20/4*3-MOD(полн!N20/4*3,1)+0.5,FLOOR(полн!N20/4*3,1))</f>
        <v>13.5</v>
      </c>
      <c r="N21" s="8">
        <f>IF(MOD(полн!O20/4*3,1)&gt;=0.5,полн!O20/4*3-MOD(полн!O20/4*3,1)+0.5,FLOOR(полн!O20/4*3,1))</f>
        <v>13.5</v>
      </c>
      <c r="O21" s="17">
        <f>IF(MOD(полн!P20/4*3,1)&gt;=0.5,полн!P20/4*3-MOD(полн!P20/4*3,1)+0.5,FLOOR(полн!P20/4*3,1))</f>
        <v>13.5</v>
      </c>
      <c r="P21" s="17">
        <f>IF(MOD(полн!Q20/4*3,1)&gt;=0.5,полн!Q20/4*3-MOD(полн!Q20/4*3,1)+0.5,FLOOR(полн!Q20/4*3,1))</f>
        <v>27</v>
      </c>
      <c r="Q21" s="17">
        <f>IF(MOD(полн!R20/4*3,1)&gt;=0.5,полн!R20/4*3-MOD(полн!R20/4*3,1)+0.5,FLOOR(полн!R20/4*3,1))</f>
        <v>40.5</v>
      </c>
      <c r="R21" s="17">
        <f>IF(MOD(полн!S20/4*3,1)&gt;=0.5,полн!S20/4*3-MOD(полн!S20/4*3,1)+0.5,FLOOR(полн!S20/4*3,1))</f>
        <v>54</v>
      </c>
      <c r="S21" s="17">
        <f>IF(MOD(полн!T20/4*3,1)&gt;=0.5,полн!T20/4*3-MOD(полн!T20/4*3,1)+0.5,FLOOR(полн!T20/4*3,1))</f>
        <v>67.5</v>
      </c>
      <c r="T21" s="17">
        <f>IF(MOD(полн!U20/4*3,1)&gt;=0.5,полн!U20/4*3-MOD(полн!U20/4*3,1)+0.5,FLOOR(полн!U20/4*3,1))</f>
        <v>81</v>
      </c>
      <c r="U21" s="17">
        <f>IF(MOD(полн!V20/4*3,1)&gt;=0.5,полн!V20/4*3-MOD(полн!V20/4*3,1)+0.5,FLOOR(полн!V20/4*3,1))</f>
        <v>94.5</v>
      </c>
      <c r="V21" s="17">
        <f>IF(MOD(полн!W20/4*3,1)&gt;=0.5,полн!W20/4*3-MOD(полн!W20/4*3,1)+0.5,FLOOR(полн!W20/4*3,1))</f>
        <v>108</v>
      </c>
      <c r="W21" s="17">
        <f>IF(MOD(полн!X20/4*3,1)&gt;=0.5,полн!X20/4*3-MOD(полн!X20/4*3,1)+0.5,FLOOR(полн!X20/4*3,1))</f>
        <v>121.5</v>
      </c>
      <c r="X21" s="17">
        <f>IF(MOD(полн!Y20/4*3,1)&gt;=0.5,полн!Y20/4*3-MOD(полн!Y20/4*3,1)+0.5,FLOOR(полн!Y20/4*3,1))</f>
        <v>135</v>
      </c>
      <c r="Y21" s="17">
        <f>IF(MOD(полн!Z20/4*3,1)&gt;=0.5,полн!Z20/4*3-MOD(полн!Z20/4*3,1)+0.5,FLOOR(полн!Z20/4*3,1))</f>
        <v>148.5</v>
      </c>
      <c r="Z21" s="17">
        <f>IF(MOD(полн!AA20/4*3,1)&gt;=0.5,полн!AA20/4*3-MOD(полн!AA20/4*3,1)+0.5,FLOOR(полн!AA20/4*3,1))</f>
        <v>162</v>
      </c>
      <c r="AA21" s="17">
        <f>IF(MOD(полн!AB20/4*3,1)&gt;=0.5,полн!AB20/4*3-MOD(полн!AB20/4*3,1)+0.5,FLOOR(полн!AB20/4*3,1))</f>
        <v>175.5</v>
      </c>
      <c r="AB21" s="17">
        <f>IF(MOD(полн!AC20/4*3,1)&gt;=0.5,полн!AC20/4*3-MOD(полн!AC20/4*3,1)+0.5,FLOOR(полн!AC20/4*3,1))</f>
        <v>189</v>
      </c>
      <c r="AC21" s="17">
        <f>IF(MOD(полн!AD20/4*3,1)&gt;=0.5,полн!AD20/4*3-MOD(полн!AD20/4*3,1)+0.5,FLOOR(полн!AD20/4*3,1))</f>
        <v>202.5</v>
      </c>
      <c r="AD21" s="17">
        <f>IF(MOD(полн!AE20/4*3,1)&gt;=0.5,полн!AE20/4*3-MOD(полн!AE20/4*3,1)+0.5,FLOOR(полн!AE20/4*3,1))</f>
        <v>216</v>
      </c>
      <c r="AE21" s="17">
        <f>IF(MOD(полн!AF20/4*3,1)&gt;=0.5,полн!AF20/4*3-MOD(полн!AF20/4*3,1)+0.5,FLOOR(полн!AF20/4*3,1))</f>
        <v>229.5</v>
      </c>
      <c r="AF21" s="17">
        <f>IF(MOD(полн!AG20/4*3,1)&gt;=0.5,полн!AG20/4*3-MOD(полн!AG20/4*3,1)+0.5,FLOOR(полн!AG20/4*3,1))</f>
        <v>243</v>
      </c>
      <c r="AG21" s="17">
        <f>IF(MOD(полн!AH20/4*3,1)&gt;=0.5,полн!AH20/4*3-MOD(полн!AH20/4*3,1)+0.5,FLOOR(полн!AH20/4*3,1))</f>
        <v>256.5</v>
      </c>
      <c r="AH21" s="17">
        <f>IF(MOD(полн!AI20/4*3,1)&gt;=0.5,полн!AI20/4*3-MOD(полн!AI20/4*3,1)+0.5,FLOOR(полн!AI20/4*3,1))</f>
        <v>270</v>
      </c>
      <c r="AI21" s="17">
        <f>IF(MOD(полн!AJ20/4*3,1)&gt;=0.5,полн!AJ20/4*3-MOD(полн!AJ20/4*3,1)+0.5,FLOOR(полн!AJ20/4*3,1))</f>
        <v>283.5</v>
      </c>
      <c r="AJ21" s="99">
        <f>IF(MOD(полн!AK20/4*3,1)&gt;=0.5,полн!AK20/4*3-MOD(полн!AK20/4*3,1)+0.5,FLOOR(полн!AK20/4*3,1))</f>
        <v>297</v>
      </c>
      <c r="AK21" s="86"/>
      <c r="AL21" s="85"/>
    </row>
    <row r="22" spans="2:38" ht="16.5" customHeight="1">
      <c r="B22" s="12">
        <v>12</v>
      </c>
      <c r="C22" s="17">
        <f>IF(MOD(полн!D21/4*3,1)&gt;=0.5,полн!D21/4*3-MOD(полн!D21/4*3,1)+0.5,FLOOR(полн!D21/4*3,1))</f>
        <v>162</v>
      </c>
      <c r="D22" s="17">
        <f>IF(MOD(полн!E21/4*3,1)&gt;=0.5,полн!E21/4*3-MOD(полн!E21/4*3,1)+0.5,FLOOR(полн!E21/4*3,1))</f>
        <v>148.5</v>
      </c>
      <c r="E22" s="17">
        <f>IF(MOD(полн!F21/4*3,1)&gt;=0.5,полн!F21/4*3-MOD(полн!F21/4*3,1)+0.5,FLOOR(полн!F21/4*3,1))</f>
        <v>135</v>
      </c>
      <c r="F22" s="17">
        <f>IF(MOD(полн!G21/4*3,1)&gt;=0.5,полн!G21/4*3-MOD(полн!G21/4*3,1)+0.5,FLOOR(полн!G21/4*3,1))</f>
        <v>121.5</v>
      </c>
      <c r="G22" s="17">
        <f>IF(MOD(полн!H21/4*3,1)&gt;=0.5,полн!H21/4*3-MOD(полн!H21/4*3,1)+0.5,FLOOR(полн!H21/4*3,1))</f>
        <v>108</v>
      </c>
      <c r="H22" s="17">
        <f>IF(MOD(полн!I21/4*3,1)&gt;=0.5,полн!I21/4*3-MOD(полн!I21/4*3,1)+0.5,FLOOR(полн!I21/4*3,1))</f>
        <v>94.5</v>
      </c>
      <c r="I22" s="17">
        <f>IF(MOD(полн!J21/4*3,1)&gt;=0.5,полн!J21/4*3-MOD(полн!J21/4*3,1)+0.5,FLOOR(полн!J21/4*3,1))</f>
        <v>81</v>
      </c>
      <c r="J22" s="17">
        <f>IF(MOD(полн!K21/4*3,1)&gt;=0.5,полн!K21/4*3-MOD(полн!K21/4*3,1)+0.5,FLOOR(полн!K21/4*3,1))</f>
        <v>67.5</v>
      </c>
      <c r="K22" s="17">
        <f>IF(MOD(полн!L21/4*3,1)&gt;=0.5,полн!L21/4*3-MOD(полн!L21/4*3,1)+0.5,FLOOR(полн!L21/4*3,1))</f>
        <v>54</v>
      </c>
      <c r="L22" s="17">
        <f>IF(MOD(полн!M21/4*3,1)&gt;=0.5,полн!M21/4*3-MOD(полн!M21/4*3,1)+0.5,FLOOR(полн!M21/4*3,1))</f>
        <v>40.5</v>
      </c>
      <c r="M22" s="17">
        <f>IF(MOD(полн!N21/4*3,1)&gt;=0.5,полн!N21/4*3-MOD(полн!N21/4*3,1)+0.5,FLOOR(полн!N21/4*3,1))</f>
        <v>27</v>
      </c>
      <c r="N22" s="17">
        <f>IF(MOD(полн!O21/4*3,1)&gt;=0.5,полн!O21/4*3-MOD(полн!O21/4*3,1)+0.5,FLOOR(полн!O21/4*3,1))</f>
        <v>13.5</v>
      </c>
      <c r="O22" s="8">
        <f>IF(MOD(полн!P21/4*3,1)&gt;=0.5,полн!P21/4*3-MOD(полн!P21/4*3,1)+0.5,FLOOR(полн!P21/4*3,1))</f>
        <v>13.5</v>
      </c>
      <c r="P22" s="17">
        <f>IF(MOD(полн!Q21/4*3,1)&gt;=0.5,полн!Q21/4*3-MOD(полн!Q21/4*3,1)+0.5,FLOOR(полн!Q21/4*3,1))</f>
        <v>13.5</v>
      </c>
      <c r="Q22" s="17">
        <f>IF(MOD(полн!R21/4*3,1)&gt;=0.5,полн!R21/4*3-MOD(полн!R21/4*3,1)+0.5,FLOOR(полн!R21/4*3,1))</f>
        <v>27</v>
      </c>
      <c r="R22" s="17">
        <f>IF(MOD(полн!S21/4*3,1)&gt;=0.5,полн!S21/4*3-MOD(полн!S21/4*3,1)+0.5,FLOOR(полн!S21/4*3,1))</f>
        <v>40.5</v>
      </c>
      <c r="S22" s="17">
        <f>IF(MOD(полн!T21/4*3,1)&gt;=0.5,полн!T21/4*3-MOD(полн!T21/4*3,1)+0.5,FLOOR(полн!T21/4*3,1))</f>
        <v>54</v>
      </c>
      <c r="T22" s="17">
        <f>IF(MOD(полн!U21/4*3,1)&gt;=0.5,полн!U21/4*3-MOD(полн!U21/4*3,1)+0.5,FLOOR(полн!U21/4*3,1))</f>
        <v>67.5</v>
      </c>
      <c r="U22" s="17">
        <f>IF(MOD(полн!V21/4*3,1)&gt;=0.5,полн!V21/4*3-MOD(полн!V21/4*3,1)+0.5,FLOOR(полн!V21/4*3,1))</f>
        <v>81</v>
      </c>
      <c r="V22" s="17">
        <f>IF(MOD(полн!W21/4*3,1)&gt;=0.5,полн!W21/4*3-MOD(полн!W21/4*3,1)+0.5,FLOOR(полн!W21/4*3,1))</f>
        <v>94.5</v>
      </c>
      <c r="W22" s="17">
        <f>IF(MOD(полн!X21/4*3,1)&gt;=0.5,полн!X21/4*3-MOD(полн!X21/4*3,1)+0.5,FLOOR(полн!X21/4*3,1))</f>
        <v>108</v>
      </c>
      <c r="X22" s="17">
        <f>IF(MOD(полн!Y21/4*3,1)&gt;=0.5,полн!Y21/4*3-MOD(полн!Y21/4*3,1)+0.5,FLOOR(полн!Y21/4*3,1))</f>
        <v>121.5</v>
      </c>
      <c r="Y22" s="17">
        <f>IF(MOD(полн!Z21/4*3,1)&gt;=0.5,полн!Z21/4*3-MOD(полн!Z21/4*3,1)+0.5,FLOOR(полн!Z21/4*3,1))</f>
        <v>135</v>
      </c>
      <c r="Z22" s="17">
        <f>IF(MOD(полн!AA21/4*3,1)&gt;=0.5,полн!AA21/4*3-MOD(полн!AA21/4*3,1)+0.5,FLOOR(полн!AA21/4*3,1))</f>
        <v>148.5</v>
      </c>
      <c r="AA22" s="17">
        <f>IF(MOD(полн!AB21/4*3,1)&gt;=0.5,полн!AB21/4*3-MOD(полн!AB21/4*3,1)+0.5,FLOOR(полн!AB21/4*3,1))</f>
        <v>162</v>
      </c>
      <c r="AB22" s="17">
        <f>IF(MOD(полн!AC21/4*3,1)&gt;=0.5,полн!AC21/4*3-MOD(полн!AC21/4*3,1)+0.5,FLOOR(полн!AC21/4*3,1))</f>
        <v>175.5</v>
      </c>
      <c r="AC22" s="17">
        <f>IF(MOD(полн!AD21/4*3,1)&gt;=0.5,полн!AD21/4*3-MOD(полн!AD21/4*3,1)+0.5,FLOOR(полн!AD21/4*3,1))</f>
        <v>189</v>
      </c>
      <c r="AD22" s="17">
        <f>IF(MOD(полн!AE21/4*3,1)&gt;=0.5,полн!AE21/4*3-MOD(полн!AE21/4*3,1)+0.5,FLOOR(полн!AE21/4*3,1))</f>
        <v>202.5</v>
      </c>
      <c r="AE22" s="17">
        <f>IF(MOD(полн!AF21/4*3,1)&gt;=0.5,полн!AF21/4*3-MOD(полн!AF21/4*3,1)+0.5,FLOOR(полн!AF21/4*3,1))</f>
        <v>216</v>
      </c>
      <c r="AF22" s="17">
        <f>IF(MOD(полн!AG21/4*3,1)&gt;=0.5,полн!AG21/4*3-MOD(полн!AG21/4*3,1)+0.5,FLOOR(полн!AG21/4*3,1))</f>
        <v>229.5</v>
      </c>
      <c r="AG22" s="17">
        <f>IF(MOD(полн!AH21/4*3,1)&gt;=0.5,полн!AH21/4*3-MOD(полн!AH21/4*3,1)+0.5,FLOOR(полн!AH21/4*3,1))</f>
        <v>243</v>
      </c>
      <c r="AH22" s="17">
        <f>IF(MOD(полн!AI21/4*3,1)&gt;=0.5,полн!AI21/4*3-MOD(полн!AI21/4*3,1)+0.5,FLOOR(полн!AI21/4*3,1))</f>
        <v>256.5</v>
      </c>
      <c r="AI22" s="17">
        <f>IF(MOD(полн!AJ21/4*3,1)&gt;=0.5,полн!AJ21/4*3-MOD(полн!AJ21/4*3,1)+0.5,FLOOR(полн!AJ21/4*3,1))</f>
        <v>270</v>
      </c>
      <c r="AJ22" s="99">
        <f>IF(MOD(полн!AK21/4*3,1)&gt;=0.5,полн!AK21/4*3-MOD(полн!AK21/4*3,1)+0.5,FLOOR(полн!AK21/4*3,1))</f>
        <v>283.5</v>
      </c>
      <c r="AK22" s="86"/>
      <c r="AL22" s="85"/>
    </row>
    <row r="23" spans="2:38" ht="16.5" customHeight="1">
      <c r="B23" s="12">
        <v>13</v>
      </c>
      <c r="C23" s="17">
        <f>IF(MOD(полн!D22/4*3,1)&gt;=0.5,полн!D22/4*3-MOD(полн!D22/4*3,1)+0.5,FLOOR(полн!D22/4*3,1))</f>
        <v>175.5</v>
      </c>
      <c r="D23" s="17">
        <f>IF(MOD(полн!E22/4*3,1)&gt;=0.5,полн!E22/4*3-MOD(полн!E22/4*3,1)+0.5,FLOOR(полн!E22/4*3,1))</f>
        <v>162</v>
      </c>
      <c r="E23" s="17">
        <f>IF(MOD(полн!F22/4*3,1)&gt;=0.5,полн!F22/4*3-MOD(полн!F22/4*3,1)+0.5,FLOOR(полн!F22/4*3,1))</f>
        <v>148.5</v>
      </c>
      <c r="F23" s="17">
        <f>IF(MOD(полн!G22/4*3,1)&gt;=0.5,полн!G22/4*3-MOD(полн!G22/4*3,1)+0.5,FLOOR(полн!G22/4*3,1))</f>
        <v>135</v>
      </c>
      <c r="G23" s="17">
        <f>IF(MOD(полн!H22/4*3,1)&gt;=0.5,полн!H22/4*3-MOD(полн!H22/4*3,1)+0.5,FLOOR(полн!H22/4*3,1))</f>
        <v>121.5</v>
      </c>
      <c r="H23" s="17">
        <f>IF(MOD(полн!I22/4*3,1)&gt;=0.5,полн!I22/4*3-MOD(полн!I22/4*3,1)+0.5,FLOOR(полн!I22/4*3,1))</f>
        <v>108</v>
      </c>
      <c r="I23" s="17">
        <f>IF(MOD(полн!J22/4*3,1)&gt;=0.5,полн!J22/4*3-MOD(полн!J22/4*3,1)+0.5,FLOOR(полн!J22/4*3,1))</f>
        <v>94.5</v>
      </c>
      <c r="J23" s="17">
        <f>IF(MOD(полн!K22/4*3,1)&gt;=0.5,полн!K22/4*3-MOD(полн!K22/4*3,1)+0.5,FLOOR(полн!K22/4*3,1))</f>
        <v>81</v>
      </c>
      <c r="K23" s="17">
        <f>IF(MOD(полн!L22/4*3,1)&gt;=0.5,полн!L22/4*3-MOD(полн!L22/4*3,1)+0.5,FLOOR(полн!L22/4*3,1))</f>
        <v>67.5</v>
      </c>
      <c r="L23" s="17">
        <f>IF(MOD(полн!M22/4*3,1)&gt;=0.5,полн!M22/4*3-MOD(полн!M22/4*3,1)+0.5,FLOOR(полн!M22/4*3,1))</f>
        <v>54</v>
      </c>
      <c r="M23" s="17">
        <f>IF(MOD(полн!N22/4*3,1)&gt;=0.5,полн!N22/4*3-MOD(полн!N22/4*3,1)+0.5,FLOOR(полн!N22/4*3,1))</f>
        <v>40.5</v>
      </c>
      <c r="N23" s="17">
        <f>IF(MOD(полн!O22/4*3,1)&gt;=0.5,полн!O22/4*3-MOD(полн!O22/4*3,1)+0.5,FLOOR(полн!O22/4*3,1))</f>
        <v>27</v>
      </c>
      <c r="O23" s="17">
        <f>IF(MOD(полн!P22/4*3,1)&gt;=0.5,полн!P22/4*3-MOD(полн!P22/4*3,1)+0.5,FLOOR(полн!P22/4*3,1))</f>
        <v>13.5</v>
      </c>
      <c r="P23" s="8">
        <f>IF(MOD(полн!Q22/4*3,1)&gt;=0.5,полн!Q22/4*3-MOD(полн!Q22/4*3,1)+0.5,FLOOR(полн!Q22/4*3,1))</f>
        <v>13.5</v>
      </c>
      <c r="Q23" s="17">
        <f>IF(MOD(полн!R22/4*3,1)&gt;=0.5,полн!R22/4*3-MOD(полн!R22/4*3,1)+0.5,FLOOR(полн!R22/4*3,1))</f>
        <v>13.5</v>
      </c>
      <c r="R23" s="17">
        <f>IF(MOD(полн!S22/4*3,1)&gt;=0.5,полн!S22/4*3-MOD(полн!S22/4*3,1)+0.5,FLOOR(полн!S22/4*3,1))</f>
        <v>27</v>
      </c>
      <c r="S23" s="17">
        <f>IF(MOD(полн!T22/4*3,1)&gt;=0.5,полн!T22/4*3-MOD(полн!T22/4*3,1)+0.5,FLOOR(полн!T22/4*3,1))</f>
        <v>40.5</v>
      </c>
      <c r="T23" s="17">
        <f>IF(MOD(полн!U22/4*3,1)&gt;=0.5,полн!U22/4*3-MOD(полн!U22/4*3,1)+0.5,FLOOR(полн!U22/4*3,1))</f>
        <v>54</v>
      </c>
      <c r="U23" s="17">
        <f>IF(MOD(полн!V22/4*3,1)&gt;=0.5,полн!V22/4*3-MOD(полн!V22/4*3,1)+0.5,FLOOR(полн!V22/4*3,1))</f>
        <v>67.5</v>
      </c>
      <c r="V23" s="17">
        <f>IF(MOD(полн!W22/4*3,1)&gt;=0.5,полн!W22/4*3-MOD(полн!W22/4*3,1)+0.5,FLOOR(полн!W22/4*3,1))</f>
        <v>81</v>
      </c>
      <c r="W23" s="17">
        <f>IF(MOD(полн!X22/4*3,1)&gt;=0.5,полн!X22/4*3-MOD(полн!X22/4*3,1)+0.5,FLOOR(полн!X22/4*3,1))</f>
        <v>94.5</v>
      </c>
      <c r="X23" s="17">
        <f>IF(MOD(полн!Y22/4*3,1)&gt;=0.5,полн!Y22/4*3-MOD(полн!Y22/4*3,1)+0.5,FLOOR(полн!Y22/4*3,1))</f>
        <v>108</v>
      </c>
      <c r="Y23" s="17">
        <f>IF(MOD(полн!Z22/4*3,1)&gt;=0.5,полн!Z22/4*3-MOD(полн!Z22/4*3,1)+0.5,FLOOR(полн!Z22/4*3,1))</f>
        <v>121.5</v>
      </c>
      <c r="Z23" s="17">
        <f>IF(MOD(полн!AA22/4*3,1)&gt;=0.5,полн!AA22/4*3-MOD(полн!AA22/4*3,1)+0.5,FLOOR(полн!AA22/4*3,1))</f>
        <v>135</v>
      </c>
      <c r="AA23" s="17">
        <f>IF(MOD(полн!AB22/4*3,1)&gt;=0.5,полн!AB22/4*3-MOD(полн!AB22/4*3,1)+0.5,FLOOR(полн!AB22/4*3,1))</f>
        <v>148.5</v>
      </c>
      <c r="AB23" s="17">
        <f>IF(MOD(полн!AC22/4*3,1)&gt;=0.5,полн!AC22/4*3-MOD(полн!AC22/4*3,1)+0.5,FLOOR(полн!AC22/4*3,1))</f>
        <v>162</v>
      </c>
      <c r="AC23" s="17">
        <f>IF(MOD(полн!AD22/4*3,1)&gt;=0.5,полн!AD22/4*3-MOD(полн!AD22/4*3,1)+0.5,FLOOR(полн!AD22/4*3,1))</f>
        <v>175.5</v>
      </c>
      <c r="AD23" s="17">
        <f>IF(MOD(полн!AE22/4*3,1)&gt;=0.5,полн!AE22/4*3-MOD(полн!AE22/4*3,1)+0.5,FLOOR(полн!AE22/4*3,1))</f>
        <v>189</v>
      </c>
      <c r="AE23" s="17">
        <f>IF(MOD(полн!AF22/4*3,1)&gt;=0.5,полн!AF22/4*3-MOD(полн!AF22/4*3,1)+0.5,FLOOR(полн!AF22/4*3,1))</f>
        <v>202.5</v>
      </c>
      <c r="AF23" s="17">
        <f>IF(MOD(полн!AG22/4*3,1)&gt;=0.5,полн!AG22/4*3-MOD(полн!AG22/4*3,1)+0.5,FLOOR(полн!AG22/4*3,1))</f>
        <v>216</v>
      </c>
      <c r="AG23" s="17">
        <f>IF(MOD(полн!AH22/4*3,1)&gt;=0.5,полн!AH22/4*3-MOD(полн!AH22/4*3,1)+0.5,FLOOR(полн!AH22/4*3,1))</f>
        <v>229.5</v>
      </c>
      <c r="AH23" s="17">
        <f>IF(MOD(полн!AI22/4*3,1)&gt;=0.5,полн!AI22/4*3-MOD(полн!AI22/4*3,1)+0.5,FLOOR(полн!AI22/4*3,1))</f>
        <v>243</v>
      </c>
      <c r="AI23" s="17">
        <f>IF(MOD(полн!AJ22/4*3,1)&gt;=0.5,полн!AJ22/4*3-MOD(полн!AJ22/4*3,1)+0.5,FLOOR(полн!AJ22/4*3,1))</f>
        <v>256.5</v>
      </c>
      <c r="AJ23" s="99">
        <f>IF(MOD(полн!AK22/4*3,1)&gt;=0.5,полн!AK22/4*3-MOD(полн!AK22/4*3,1)+0.5,FLOOR(полн!AK22/4*3,1))</f>
        <v>270</v>
      </c>
      <c r="AK23" s="86"/>
      <c r="AL23" s="85"/>
    </row>
    <row r="24" spans="2:38" ht="16.5" customHeight="1">
      <c r="B24" s="12">
        <v>14</v>
      </c>
      <c r="C24" s="17">
        <f>IF(MOD(полн!D23/4*3,1)&gt;=0.5,полн!D23/4*3-MOD(полн!D23/4*3,1)+0.5,FLOOR(полн!D23/4*3,1))</f>
        <v>189</v>
      </c>
      <c r="D24" s="17">
        <f>IF(MOD(полн!E23/4*3,1)&gt;=0.5,полн!E23/4*3-MOD(полн!E23/4*3,1)+0.5,FLOOR(полн!E23/4*3,1))</f>
        <v>175.5</v>
      </c>
      <c r="E24" s="17">
        <f>IF(MOD(полн!F23/4*3,1)&gt;=0.5,полн!F23/4*3-MOD(полн!F23/4*3,1)+0.5,FLOOR(полн!F23/4*3,1))</f>
        <v>162</v>
      </c>
      <c r="F24" s="17">
        <f>IF(MOD(полн!G23/4*3,1)&gt;=0.5,полн!G23/4*3-MOD(полн!G23/4*3,1)+0.5,FLOOR(полн!G23/4*3,1))</f>
        <v>148.5</v>
      </c>
      <c r="G24" s="17">
        <f>IF(MOD(полн!H23/4*3,1)&gt;=0.5,полн!H23/4*3-MOD(полн!H23/4*3,1)+0.5,FLOOR(полн!H23/4*3,1))</f>
        <v>135</v>
      </c>
      <c r="H24" s="17">
        <f>IF(MOD(полн!I23/4*3,1)&gt;=0.5,полн!I23/4*3-MOD(полн!I23/4*3,1)+0.5,FLOOR(полн!I23/4*3,1))</f>
        <v>121.5</v>
      </c>
      <c r="I24" s="17">
        <f>IF(MOD(полн!J23/4*3,1)&gt;=0.5,полн!J23/4*3-MOD(полн!J23/4*3,1)+0.5,FLOOR(полн!J23/4*3,1))</f>
        <v>108</v>
      </c>
      <c r="J24" s="17">
        <f>IF(MOD(полн!K23/4*3,1)&gt;=0.5,полн!K23/4*3-MOD(полн!K23/4*3,1)+0.5,FLOOR(полн!K23/4*3,1))</f>
        <v>94.5</v>
      </c>
      <c r="K24" s="17">
        <f>IF(MOD(полн!L23/4*3,1)&gt;=0.5,полн!L23/4*3-MOD(полн!L23/4*3,1)+0.5,FLOOR(полн!L23/4*3,1))</f>
        <v>81</v>
      </c>
      <c r="L24" s="17">
        <f>IF(MOD(полн!M23/4*3,1)&gt;=0.5,полн!M23/4*3-MOD(полн!M23/4*3,1)+0.5,FLOOR(полн!M23/4*3,1))</f>
        <v>67.5</v>
      </c>
      <c r="M24" s="17">
        <f>IF(MOD(полн!N23/4*3,1)&gt;=0.5,полн!N23/4*3-MOD(полн!N23/4*3,1)+0.5,FLOOR(полн!N23/4*3,1))</f>
        <v>54</v>
      </c>
      <c r="N24" s="17">
        <f>IF(MOD(полн!O23/4*3,1)&gt;=0.5,полн!O23/4*3-MOD(полн!O23/4*3,1)+0.5,FLOOR(полн!O23/4*3,1))</f>
        <v>40.5</v>
      </c>
      <c r="O24" s="17">
        <f>IF(MOD(полн!P23/4*3,1)&gt;=0.5,полн!P23/4*3-MOD(полн!P23/4*3,1)+0.5,FLOOR(полн!P23/4*3,1))</f>
        <v>27</v>
      </c>
      <c r="P24" s="17">
        <f>IF(MOD(полн!Q23/4*3,1)&gt;=0.5,полн!Q23/4*3-MOD(полн!Q23/4*3,1)+0.5,FLOOR(полн!Q23/4*3,1))</f>
        <v>13.5</v>
      </c>
      <c r="Q24" s="8">
        <f>IF(MOD(полн!R23/4*3,1)&gt;=0.5,полн!R23/4*3-MOD(полн!R23/4*3,1)+0.5,FLOOR(полн!R23/4*3,1))</f>
        <v>13.5</v>
      </c>
      <c r="R24" s="17">
        <f>IF(MOD(полн!S23/4*3,1)&gt;=0.5,полн!S23/4*3-MOD(полн!S23/4*3,1)+0.5,FLOOR(полн!S23/4*3,1))</f>
        <v>13.5</v>
      </c>
      <c r="S24" s="17">
        <f>IF(MOD(полн!T23/4*3,1)&gt;=0.5,полн!T23/4*3-MOD(полн!T23/4*3,1)+0.5,FLOOR(полн!T23/4*3,1))</f>
        <v>27</v>
      </c>
      <c r="T24" s="17">
        <f>IF(MOD(полн!U23/4*3,1)&gt;=0.5,полн!U23/4*3-MOD(полн!U23/4*3,1)+0.5,FLOOR(полн!U23/4*3,1))</f>
        <v>40.5</v>
      </c>
      <c r="U24" s="17">
        <f>IF(MOD(полн!V23/4*3,1)&gt;=0.5,полн!V23/4*3-MOD(полн!V23/4*3,1)+0.5,FLOOR(полн!V23/4*3,1))</f>
        <v>54</v>
      </c>
      <c r="V24" s="17">
        <f>IF(MOD(полн!W23/4*3,1)&gt;=0.5,полн!W23/4*3-MOD(полн!W23/4*3,1)+0.5,FLOOR(полн!W23/4*3,1))</f>
        <v>67.5</v>
      </c>
      <c r="W24" s="17">
        <f>IF(MOD(полн!X23/4*3,1)&gt;=0.5,полн!X23/4*3-MOD(полн!X23/4*3,1)+0.5,FLOOR(полн!X23/4*3,1))</f>
        <v>81</v>
      </c>
      <c r="X24" s="17">
        <f>IF(MOD(полн!Y23/4*3,1)&gt;=0.5,полн!Y23/4*3-MOD(полн!Y23/4*3,1)+0.5,FLOOR(полн!Y23/4*3,1))</f>
        <v>94.5</v>
      </c>
      <c r="Y24" s="17">
        <f>IF(MOD(полн!Z23/4*3,1)&gt;=0.5,полн!Z23/4*3-MOD(полн!Z23/4*3,1)+0.5,FLOOR(полн!Z23/4*3,1))</f>
        <v>108</v>
      </c>
      <c r="Z24" s="17">
        <f>IF(MOD(полн!AA23/4*3,1)&gt;=0.5,полн!AA23/4*3-MOD(полн!AA23/4*3,1)+0.5,FLOOR(полн!AA23/4*3,1))</f>
        <v>121.5</v>
      </c>
      <c r="AA24" s="17">
        <f>IF(MOD(полн!AB23/4*3,1)&gt;=0.5,полн!AB23/4*3-MOD(полн!AB23/4*3,1)+0.5,FLOOR(полн!AB23/4*3,1))</f>
        <v>135</v>
      </c>
      <c r="AB24" s="17">
        <f>IF(MOD(полн!AC23/4*3,1)&gt;=0.5,полн!AC23/4*3-MOD(полн!AC23/4*3,1)+0.5,FLOOR(полн!AC23/4*3,1))</f>
        <v>148.5</v>
      </c>
      <c r="AC24" s="17">
        <f>IF(MOD(полн!AD23/4*3,1)&gt;=0.5,полн!AD23/4*3-MOD(полн!AD23/4*3,1)+0.5,FLOOR(полн!AD23/4*3,1))</f>
        <v>162</v>
      </c>
      <c r="AD24" s="17">
        <f>IF(MOD(полн!AE23/4*3,1)&gt;=0.5,полн!AE23/4*3-MOD(полн!AE23/4*3,1)+0.5,FLOOR(полн!AE23/4*3,1))</f>
        <v>175.5</v>
      </c>
      <c r="AE24" s="17">
        <f>IF(MOD(полн!AF23/4*3,1)&gt;=0.5,полн!AF23/4*3-MOD(полн!AF23/4*3,1)+0.5,FLOOR(полн!AF23/4*3,1))</f>
        <v>189</v>
      </c>
      <c r="AF24" s="17">
        <f>IF(MOD(полн!AG23/4*3,1)&gt;=0.5,полн!AG23/4*3-MOD(полн!AG23/4*3,1)+0.5,FLOOR(полн!AG23/4*3,1))</f>
        <v>202.5</v>
      </c>
      <c r="AG24" s="17">
        <f>IF(MOD(полн!AH23/4*3,1)&gt;=0.5,полн!AH23/4*3-MOD(полн!AH23/4*3,1)+0.5,FLOOR(полн!AH23/4*3,1))</f>
        <v>216</v>
      </c>
      <c r="AH24" s="17">
        <f>IF(MOD(полн!AI23/4*3,1)&gt;=0.5,полн!AI23/4*3-MOD(полн!AI23/4*3,1)+0.5,FLOOR(полн!AI23/4*3,1))</f>
        <v>229.5</v>
      </c>
      <c r="AI24" s="17">
        <f>IF(MOD(полн!AJ23/4*3,1)&gt;=0.5,полн!AJ23/4*3-MOD(полн!AJ23/4*3,1)+0.5,FLOOR(полн!AJ23/4*3,1))</f>
        <v>243</v>
      </c>
      <c r="AJ24" s="99">
        <f>IF(MOD(полн!AK23/4*3,1)&gt;=0.5,полн!AK23/4*3-MOD(полн!AK23/4*3,1)+0.5,FLOOR(полн!AK23/4*3,1))</f>
        <v>256.5</v>
      </c>
      <c r="AK24" s="86"/>
      <c r="AL24" s="85"/>
    </row>
    <row r="25" spans="2:38" ht="16.5" customHeight="1">
      <c r="B25" s="12">
        <v>15</v>
      </c>
      <c r="C25" s="17">
        <f>IF(MOD(полн!D24/4*3,1)&gt;=0.5,полн!D24/4*3-MOD(полн!D24/4*3,1)+0.5,FLOOR(полн!D24/4*3,1))</f>
        <v>202.5</v>
      </c>
      <c r="D25" s="17">
        <f>IF(MOD(полн!E24/4*3,1)&gt;=0.5,полн!E24/4*3-MOD(полн!E24/4*3,1)+0.5,FLOOR(полн!E24/4*3,1))</f>
        <v>189</v>
      </c>
      <c r="E25" s="17">
        <f>IF(MOD(полн!F24/4*3,1)&gt;=0.5,полн!F24/4*3-MOD(полн!F24/4*3,1)+0.5,FLOOR(полн!F24/4*3,1))</f>
        <v>175.5</v>
      </c>
      <c r="F25" s="17">
        <f>IF(MOD(полн!G24/4*3,1)&gt;=0.5,полн!G24/4*3-MOD(полн!G24/4*3,1)+0.5,FLOOR(полн!G24/4*3,1))</f>
        <v>162</v>
      </c>
      <c r="G25" s="17">
        <f>IF(MOD(полн!H24/4*3,1)&gt;=0.5,полн!H24/4*3-MOD(полн!H24/4*3,1)+0.5,FLOOR(полн!H24/4*3,1))</f>
        <v>148.5</v>
      </c>
      <c r="H25" s="17">
        <f>IF(MOD(полн!I24/4*3,1)&gt;=0.5,полн!I24/4*3-MOD(полн!I24/4*3,1)+0.5,FLOOR(полн!I24/4*3,1))</f>
        <v>135</v>
      </c>
      <c r="I25" s="17">
        <f>IF(MOD(полн!J24/4*3,1)&gt;=0.5,полн!J24/4*3-MOD(полн!J24/4*3,1)+0.5,FLOOR(полн!J24/4*3,1))</f>
        <v>121.5</v>
      </c>
      <c r="J25" s="17">
        <f>IF(MOD(полн!K24/4*3,1)&gt;=0.5,полн!K24/4*3-MOD(полн!K24/4*3,1)+0.5,FLOOR(полн!K24/4*3,1))</f>
        <v>108</v>
      </c>
      <c r="K25" s="17">
        <f>IF(MOD(полн!L24/4*3,1)&gt;=0.5,полн!L24/4*3-MOD(полн!L24/4*3,1)+0.5,FLOOR(полн!L24/4*3,1))</f>
        <v>94.5</v>
      </c>
      <c r="L25" s="17">
        <f>IF(MOD(полн!M24/4*3,1)&gt;=0.5,полн!M24/4*3-MOD(полн!M24/4*3,1)+0.5,FLOOR(полн!M24/4*3,1))</f>
        <v>81</v>
      </c>
      <c r="M25" s="17">
        <f>IF(MOD(полн!N24/4*3,1)&gt;=0.5,полн!N24/4*3-MOD(полн!N24/4*3,1)+0.5,FLOOR(полн!N24/4*3,1))</f>
        <v>67.5</v>
      </c>
      <c r="N25" s="17">
        <f>IF(MOD(полн!O24/4*3,1)&gt;=0.5,полн!O24/4*3-MOD(полн!O24/4*3,1)+0.5,FLOOR(полн!O24/4*3,1))</f>
        <v>54</v>
      </c>
      <c r="O25" s="17">
        <f>IF(MOD(полн!P24/4*3,1)&gt;=0.5,полн!P24/4*3-MOD(полн!P24/4*3,1)+0.5,FLOOR(полн!P24/4*3,1))</f>
        <v>40.5</v>
      </c>
      <c r="P25" s="17">
        <f>IF(MOD(полн!Q24/4*3,1)&gt;=0.5,полн!Q24/4*3-MOD(полн!Q24/4*3,1)+0.5,FLOOR(полн!Q24/4*3,1))</f>
        <v>27</v>
      </c>
      <c r="Q25" s="17">
        <f>IF(MOD(полн!R24/4*3,1)&gt;=0.5,полн!R24/4*3-MOD(полн!R24/4*3,1)+0.5,FLOOR(полн!R24/4*3,1))</f>
        <v>13.5</v>
      </c>
      <c r="R25" s="8">
        <f>IF(MOD(полн!S24/4*3,1)&gt;=0.5,полн!S24/4*3-MOD(полн!S24/4*3,1)+0.5,FLOOR(полн!S24/4*3,1))</f>
        <v>13.5</v>
      </c>
      <c r="S25" s="17">
        <f>IF(MOD(полн!T24/4*3,1)&gt;=0.5,полн!T24/4*3-MOD(полн!T24/4*3,1)+0.5,FLOOR(полн!T24/4*3,1))</f>
        <v>13.5</v>
      </c>
      <c r="T25" s="17">
        <f>IF(MOD(полн!U24/4*3,1)&gt;=0.5,полн!U24/4*3-MOD(полн!U24/4*3,1)+0.5,FLOOR(полн!U24/4*3,1))</f>
        <v>27</v>
      </c>
      <c r="U25" s="17">
        <f>IF(MOD(полн!V24/4*3,1)&gt;=0.5,полн!V24/4*3-MOD(полн!V24/4*3,1)+0.5,FLOOR(полн!V24/4*3,1))</f>
        <v>40.5</v>
      </c>
      <c r="V25" s="17">
        <f>IF(MOD(полн!W24/4*3,1)&gt;=0.5,полн!W24/4*3-MOD(полн!W24/4*3,1)+0.5,FLOOR(полн!W24/4*3,1))</f>
        <v>54</v>
      </c>
      <c r="W25" s="17">
        <f>IF(MOD(полн!X24/4*3,1)&gt;=0.5,полн!X24/4*3-MOD(полн!X24/4*3,1)+0.5,FLOOR(полн!X24/4*3,1))</f>
        <v>67.5</v>
      </c>
      <c r="X25" s="17">
        <f>IF(MOD(полн!Y24/4*3,1)&gt;=0.5,полн!Y24/4*3-MOD(полн!Y24/4*3,1)+0.5,FLOOR(полн!Y24/4*3,1))</f>
        <v>81</v>
      </c>
      <c r="Y25" s="17">
        <f>IF(MOD(полн!Z24/4*3,1)&gt;=0.5,полн!Z24/4*3-MOD(полн!Z24/4*3,1)+0.5,FLOOR(полн!Z24/4*3,1))</f>
        <v>94.5</v>
      </c>
      <c r="Z25" s="17">
        <f>IF(MOD(полн!AA24/4*3,1)&gt;=0.5,полн!AA24/4*3-MOD(полн!AA24/4*3,1)+0.5,FLOOR(полн!AA24/4*3,1))</f>
        <v>108</v>
      </c>
      <c r="AA25" s="17">
        <f>IF(MOD(полн!AB24/4*3,1)&gt;=0.5,полн!AB24/4*3-MOD(полн!AB24/4*3,1)+0.5,FLOOR(полн!AB24/4*3,1))</f>
        <v>121.5</v>
      </c>
      <c r="AB25" s="17">
        <f>IF(MOD(полн!AC24/4*3,1)&gt;=0.5,полн!AC24/4*3-MOD(полн!AC24/4*3,1)+0.5,FLOOR(полн!AC24/4*3,1))</f>
        <v>135</v>
      </c>
      <c r="AC25" s="17">
        <f>IF(MOD(полн!AD24/4*3,1)&gt;=0.5,полн!AD24/4*3-MOD(полн!AD24/4*3,1)+0.5,FLOOR(полн!AD24/4*3,1))</f>
        <v>148.5</v>
      </c>
      <c r="AD25" s="17">
        <f>IF(MOD(полн!AE24/4*3,1)&gt;=0.5,полн!AE24/4*3-MOD(полн!AE24/4*3,1)+0.5,FLOOR(полн!AE24/4*3,1))</f>
        <v>162</v>
      </c>
      <c r="AE25" s="17">
        <f>IF(MOD(полн!AF24/4*3,1)&gt;=0.5,полн!AF24/4*3-MOD(полн!AF24/4*3,1)+0.5,FLOOR(полн!AF24/4*3,1))</f>
        <v>175.5</v>
      </c>
      <c r="AF25" s="17">
        <f>IF(MOD(полн!AG24/4*3,1)&gt;=0.5,полн!AG24/4*3-MOD(полн!AG24/4*3,1)+0.5,FLOOR(полн!AG24/4*3,1))</f>
        <v>189</v>
      </c>
      <c r="AG25" s="17">
        <f>IF(MOD(полн!AH24/4*3,1)&gt;=0.5,полн!AH24/4*3-MOD(полн!AH24/4*3,1)+0.5,FLOOR(полн!AH24/4*3,1))</f>
        <v>202.5</v>
      </c>
      <c r="AH25" s="17">
        <f>IF(MOD(полн!AI24/4*3,1)&gt;=0.5,полн!AI24/4*3-MOD(полн!AI24/4*3,1)+0.5,FLOOR(полн!AI24/4*3,1))</f>
        <v>216</v>
      </c>
      <c r="AI25" s="17">
        <f>IF(MOD(полн!AJ24/4*3,1)&gt;=0.5,полн!AJ24/4*3-MOD(полн!AJ24/4*3,1)+0.5,FLOOR(полн!AJ24/4*3,1))</f>
        <v>229.5</v>
      </c>
      <c r="AJ25" s="99">
        <f>IF(MOD(полн!AK24/4*3,1)&gt;=0.5,полн!AK24/4*3-MOD(полн!AK24/4*3,1)+0.5,FLOOR(полн!AK24/4*3,1))</f>
        <v>243</v>
      </c>
      <c r="AK25" s="86"/>
      <c r="AL25" s="85"/>
    </row>
    <row r="26" spans="2:38" ht="16.5" customHeight="1">
      <c r="B26" s="12">
        <v>16</v>
      </c>
      <c r="C26" s="17">
        <f>IF(MOD(полн!D25/4*3,1)&gt;=0.5,полн!D25/4*3-MOD(полн!D25/4*3,1)+0.5,FLOOR(полн!D25/4*3,1))</f>
        <v>216</v>
      </c>
      <c r="D26" s="17">
        <f>IF(MOD(полн!E25/4*3,1)&gt;=0.5,полн!E25/4*3-MOD(полн!E25/4*3,1)+0.5,FLOOR(полн!E25/4*3,1))</f>
        <v>202.5</v>
      </c>
      <c r="E26" s="17">
        <f>IF(MOD(полн!F25/4*3,1)&gt;=0.5,полн!F25/4*3-MOD(полн!F25/4*3,1)+0.5,FLOOR(полн!F25/4*3,1))</f>
        <v>189</v>
      </c>
      <c r="F26" s="17">
        <f>IF(MOD(полн!G25/4*3,1)&gt;=0.5,полн!G25/4*3-MOD(полн!G25/4*3,1)+0.5,FLOOR(полн!G25/4*3,1))</f>
        <v>175.5</v>
      </c>
      <c r="G26" s="17">
        <f>IF(MOD(полн!H25/4*3,1)&gt;=0.5,полн!H25/4*3-MOD(полн!H25/4*3,1)+0.5,FLOOR(полн!H25/4*3,1))</f>
        <v>162</v>
      </c>
      <c r="H26" s="17">
        <f>IF(MOD(полн!I25/4*3,1)&gt;=0.5,полн!I25/4*3-MOD(полн!I25/4*3,1)+0.5,FLOOR(полн!I25/4*3,1))</f>
        <v>148.5</v>
      </c>
      <c r="I26" s="17">
        <f>IF(MOD(полн!J25/4*3,1)&gt;=0.5,полн!J25/4*3-MOD(полн!J25/4*3,1)+0.5,FLOOR(полн!J25/4*3,1))</f>
        <v>135</v>
      </c>
      <c r="J26" s="17">
        <f>IF(MOD(полн!K25/4*3,1)&gt;=0.5,полн!K25/4*3-MOD(полн!K25/4*3,1)+0.5,FLOOR(полн!K25/4*3,1))</f>
        <v>121.5</v>
      </c>
      <c r="K26" s="17">
        <f>IF(MOD(полн!L25/4*3,1)&gt;=0.5,полн!L25/4*3-MOD(полн!L25/4*3,1)+0.5,FLOOR(полн!L25/4*3,1))</f>
        <v>108</v>
      </c>
      <c r="L26" s="17">
        <f>IF(MOD(полн!M25/4*3,1)&gt;=0.5,полн!M25/4*3-MOD(полн!M25/4*3,1)+0.5,FLOOR(полн!M25/4*3,1))</f>
        <v>94.5</v>
      </c>
      <c r="M26" s="17">
        <f>IF(MOD(полн!N25/4*3,1)&gt;=0.5,полн!N25/4*3-MOD(полн!N25/4*3,1)+0.5,FLOOR(полн!N25/4*3,1))</f>
        <v>81</v>
      </c>
      <c r="N26" s="17">
        <f>IF(MOD(полн!O25/4*3,1)&gt;=0.5,полн!O25/4*3-MOD(полн!O25/4*3,1)+0.5,FLOOR(полн!O25/4*3,1))</f>
        <v>67.5</v>
      </c>
      <c r="O26" s="17">
        <f>IF(MOD(полн!P25/4*3,1)&gt;=0.5,полн!P25/4*3-MOD(полн!P25/4*3,1)+0.5,FLOOR(полн!P25/4*3,1))</f>
        <v>54</v>
      </c>
      <c r="P26" s="17">
        <f>IF(MOD(полн!Q25/4*3,1)&gt;=0.5,полн!Q25/4*3-MOD(полн!Q25/4*3,1)+0.5,FLOOR(полн!Q25/4*3,1))</f>
        <v>40.5</v>
      </c>
      <c r="Q26" s="17">
        <f>IF(MOD(полн!R25/4*3,1)&gt;=0.5,полн!R25/4*3-MOD(полн!R25/4*3,1)+0.5,FLOOR(полн!R25/4*3,1))</f>
        <v>27</v>
      </c>
      <c r="R26" s="17">
        <f>IF(MOD(полн!S25/4*3,1)&gt;=0.5,полн!S25/4*3-MOD(полн!S25/4*3,1)+0.5,FLOOR(полн!S25/4*3,1))</f>
        <v>13.5</v>
      </c>
      <c r="S26" s="8">
        <f>IF(MOD(полн!T25/4*3,1)&gt;=0.5,полн!T25/4*3-MOD(полн!T25/4*3,1)+0.5,FLOOR(полн!T25/4*3,1))</f>
        <v>13.5</v>
      </c>
      <c r="T26" s="17">
        <f>IF(MOD(полн!U25/4*3,1)&gt;=0.5,полн!U25/4*3-MOD(полн!U25/4*3,1)+0.5,FLOOR(полн!U25/4*3,1))</f>
        <v>13.5</v>
      </c>
      <c r="U26" s="17">
        <f>IF(MOD(полн!V25/4*3,1)&gt;=0.5,полн!V25/4*3-MOD(полн!V25/4*3,1)+0.5,FLOOR(полн!V25/4*3,1))</f>
        <v>27</v>
      </c>
      <c r="V26" s="17">
        <f>IF(MOD(полн!W25/4*3,1)&gt;=0.5,полн!W25/4*3-MOD(полн!W25/4*3,1)+0.5,FLOOR(полн!W25/4*3,1))</f>
        <v>40.5</v>
      </c>
      <c r="W26" s="17">
        <f>IF(MOD(полн!X25/4*3,1)&gt;=0.5,полн!X25/4*3-MOD(полн!X25/4*3,1)+0.5,FLOOR(полн!X25/4*3,1))</f>
        <v>54</v>
      </c>
      <c r="X26" s="17">
        <f>IF(MOD(полн!Y25/4*3,1)&gt;=0.5,полн!Y25/4*3-MOD(полн!Y25/4*3,1)+0.5,FLOOR(полн!Y25/4*3,1))</f>
        <v>67.5</v>
      </c>
      <c r="Y26" s="17">
        <f>IF(MOD(полн!Z25/4*3,1)&gt;=0.5,полн!Z25/4*3-MOD(полн!Z25/4*3,1)+0.5,FLOOR(полн!Z25/4*3,1))</f>
        <v>81</v>
      </c>
      <c r="Z26" s="17">
        <f>IF(MOD(полн!AA25/4*3,1)&gt;=0.5,полн!AA25/4*3-MOD(полн!AA25/4*3,1)+0.5,FLOOR(полн!AA25/4*3,1))</f>
        <v>94.5</v>
      </c>
      <c r="AA26" s="17">
        <f>IF(MOD(полн!AB25/4*3,1)&gt;=0.5,полн!AB25/4*3-MOD(полн!AB25/4*3,1)+0.5,FLOOR(полн!AB25/4*3,1))</f>
        <v>108</v>
      </c>
      <c r="AB26" s="17">
        <f>IF(MOD(полн!AC25/4*3,1)&gt;=0.5,полн!AC25/4*3-MOD(полн!AC25/4*3,1)+0.5,FLOOR(полн!AC25/4*3,1))</f>
        <v>121.5</v>
      </c>
      <c r="AC26" s="17">
        <f>IF(MOD(полн!AD25/4*3,1)&gt;=0.5,полн!AD25/4*3-MOD(полн!AD25/4*3,1)+0.5,FLOOR(полн!AD25/4*3,1))</f>
        <v>135</v>
      </c>
      <c r="AD26" s="17">
        <f>IF(MOD(полн!AE25/4*3,1)&gt;=0.5,полн!AE25/4*3-MOD(полн!AE25/4*3,1)+0.5,FLOOR(полн!AE25/4*3,1))</f>
        <v>148.5</v>
      </c>
      <c r="AE26" s="17">
        <f>IF(MOD(полн!AF25/4*3,1)&gt;=0.5,полн!AF25/4*3-MOD(полн!AF25/4*3,1)+0.5,FLOOR(полн!AF25/4*3,1))</f>
        <v>162</v>
      </c>
      <c r="AF26" s="17">
        <f>IF(MOD(полн!AG25/4*3,1)&gt;=0.5,полн!AG25/4*3-MOD(полн!AG25/4*3,1)+0.5,FLOOR(полн!AG25/4*3,1))</f>
        <v>175.5</v>
      </c>
      <c r="AG26" s="17">
        <f>IF(MOD(полн!AH25/4*3,1)&gt;=0.5,полн!AH25/4*3-MOD(полн!AH25/4*3,1)+0.5,FLOOR(полн!AH25/4*3,1))</f>
        <v>189</v>
      </c>
      <c r="AH26" s="17">
        <f>IF(MOD(полн!AI25/4*3,1)&gt;=0.5,полн!AI25/4*3-MOD(полн!AI25/4*3,1)+0.5,FLOOR(полн!AI25/4*3,1))</f>
        <v>202.5</v>
      </c>
      <c r="AI26" s="17">
        <f>IF(MOD(полн!AJ25/4*3,1)&gt;=0.5,полн!AJ25/4*3-MOD(полн!AJ25/4*3,1)+0.5,FLOOR(полн!AJ25/4*3,1))</f>
        <v>216</v>
      </c>
      <c r="AJ26" s="99">
        <f>IF(MOD(полн!AK25/4*3,1)&gt;=0.5,полн!AK25/4*3-MOD(полн!AK25/4*3,1)+0.5,FLOOR(полн!AK25/4*3,1))</f>
        <v>229.5</v>
      </c>
      <c r="AK26" s="86"/>
      <c r="AL26" s="85"/>
    </row>
    <row r="27" spans="2:38" ht="16.5" customHeight="1">
      <c r="B27" s="12">
        <v>17</v>
      </c>
      <c r="C27" s="17">
        <f>IF(MOD(полн!D26/4*3,1)&gt;=0.5,полн!D26/4*3-MOD(полн!D26/4*3,1)+0.5,FLOOR(полн!D26/4*3,1))</f>
        <v>229.5</v>
      </c>
      <c r="D27" s="17">
        <f>IF(MOD(полн!E26/4*3,1)&gt;=0.5,полн!E26/4*3-MOD(полн!E26/4*3,1)+0.5,FLOOR(полн!E26/4*3,1))</f>
        <v>216</v>
      </c>
      <c r="E27" s="17">
        <f>IF(MOD(полн!F26/4*3,1)&gt;=0.5,полн!F26/4*3-MOD(полн!F26/4*3,1)+0.5,FLOOR(полн!F26/4*3,1))</f>
        <v>202.5</v>
      </c>
      <c r="F27" s="17">
        <f>IF(MOD(полн!G26/4*3,1)&gt;=0.5,полн!G26/4*3-MOD(полн!G26/4*3,1)+0.5,FLOOR(полн!G26/4*3,1))</f>
        <v>189</v>
      </c>
      <c r="G27" s="17">
        <f>IF(MOD(полн!H26/4*3,1)&gt;=0.5,полн!H26/4*3-MOD(полн!H26/4*3,1)+0.5,FLOOR(полн!H26/4*3,1))</f>
        <v>175.5</v>
      </c>
      <c r="H27" s="17">
        <f>IF(MOD(полн!I26/4*3,1)&gt;=0.5,полн!I26/4*3-MOD(полн!I26/4*3,1)+0.5,FLOOR(полн!I26/4*3,1))</f>
        <v>162</v>
      </c>
      <c r="I27" s="17">
        <f>IF(MOD(полн!J26/4*3,1)&gt;=0.5,полн!J26/4*3-MOD(полн!J26/4*3,1)+0.5,FLOOR(полн!J26/4*3,1))</f>
        <v>148.5</v>
      </c>
      <c r="J27" s="17">
        <f>IF(MOD(полн!K26/4*3,1)&gt;=0.5,полн!K26/4*3-MOD(полн!K26/4*3,1)+0.5,FLOOR(полн!K26/4*3,1))</f>
        <v>135</v>
      </c>
      <c r="K27" s="17">
        <f>IF(MOD(полн!L26/4*3,1)&gt;=0.5,полн!L26/4*3-MOD(полн!L26/4*3,1)+0.5,FLOOR(полн!L26/4*3,1))</f>
        <v>121.5</v>
      </c>
      <c r="L27" s="17">
        <f>IF(MOD(полн!M26/4*3,1)&gt;=0.5,полн!M26/4*3-MOD(полн!M26/4*3,1)+0.5,FLOOR(полн!M26/4*3,1))</f>
        <v>108</v>
      </c>
      <c r="M27" s="17">
        <f>IF(MOD(полн!N26/4*3,1)&gt;=0.5,полн!N26/4*3-MOD(полн!N26/4*3,1)+0.5,FLOOR(полн!N26/4*3,1))</f>
        <v>94.5</v>
      </c>
      <c r="N27" s="17">
        <f>IF(MOD(полн!O26/4*3,1)&gt;=0.5,полн!O26/4*3-MOD(полн!O26/4*3,1)+0.5,FLOOR(полн!O26/4*3,1))</f>
        <v>81</v>
      </c>
      <c r="O27" s="17">
        <f>IF(MOD(полн!P26/4*3,1)&gt;=0.5,полн!P26/4*3-MOD(полн!P26/4*3,1)+0.5,FLOOR(полн!P26/4*3,1))</f>
        <v>67.5</v>
      </c>
      <c r="P27" s="17">
        <f>IF(MOD(полн!Q26/4*3,1)&gt;=0.5,полн!Q26/4*3-MOD(полн!Q26/4*3,1)+0.5,FLOOR(полн!Q26/4*3,1))</f>
        <v>54</v>
      </c>
      <c r="Q27" s="17">
        <f>IF(MOD(полн!R26/4*3,1)&gt;=0.5,полн!R26/4*3-MOD(полн!R26/4*3,1)+0.5,FLOOR(полн!R26/4*3,1))</f>
        <v>40.5</v>
      </c>
      <c r="R27" s="17">
        <f>IF(MOD(полн!S26/4*3,1)&gt;=0.5,полн!S26/4*3-MOD(полн!S26/4*3,1)+0.5,FLOOR(полн!S26/4*3,1))</f>
        <v>27</v>
      </c>
      <c r="S27" s="17">
        <f>IF(MOD(полн!T26/4*3,1)&gt;=0.5,полн!T26/4*3-MOD(полн!T26/4*3,1)+0.5,FLOOR(полн!T26/4*3,1))</f>
        <v>13.5</v>
      </c>
      <c r="T27" s="8">
        <f>IF(MOD(полн!U26/4*3,1)&gt;=0.5,полн!U26/4*3-MOD(полн!U26/4*3,1)+0.5,FLOOR(полн!U26/4*3,1))</f>
        <v>13.5</v>
      </c>
      <c r="U27" s="17">
        <f>IF(MOD(полн!V26/4*3,1)&gt;=0.5,полн!V26/4*3-MOD(полн!V26/4*3,1)+0.5,FLOOR(полн!V26/4*3,1))</f>
        <v>13.5</v>
      </c>
      <c r="V27" s="17">
        <f>IF(MOD(полн!W26/4*3,1)&gt;=0.5,полн!W26/4*3-MOD(полн!W26/4*3,1)+0.5,FLOOR(полн!W26/4*3,1))</f>
        <v>27</v>
      </c>
      <c r="W27" s="17">
        <f>IF(MOD(полн!X26/4*3,1)&gt;=0.5,полн!X26/4*3-MOD(полн!X26/4*3,1)+0.5,FLOOR(полн!X26/4*3,1))</f>
        <v>40.5</v>
      </c>
      <c r="X27" s="17">
        <f>IF(MOD(полн!Y26/4*3,1)&gt;=0.5,полн!Y26/4*3-MOD(полн!Y26/4*3,1)+0.5,FLOOR(полн!Y26/4*3,1))</f>
        <v>54</v>
      </c>
      <c r="Y27" s="17">
        <f>IF(MOD(полн!Z26/4*3,1)&gt;=0.5,полн!Z26/4*3-MOD(полн!Z26/4*3,1)+0.5,FLOOR(полн!Z26/4*3,1))</f>
        <v>67.5</v>
      </c>
      <c r="Z27" s="17">
        <f>IF(MOD(полн!AA26/4*3,1)&gt;=0.5,полн!AA26/4*3-MOD(полн!AA26/4*3,1)+0.5,FLOOR(полн!AA26/4*3,1))</f>
        <v>81</v>
      </c>
      <c r="AA27" s="17">
        <f>IF(MOD(полн!AB26/4*3,1)&gt;=0.5,полн!AB26/4*3-MOD(полн!AB26/4*3,1)+0.5,FLOOR(полн!AB26/4*3,1))</f>
        <v>94.5</v>
      </c>
      <c r="AB27" s="17">
        <f>IF(MOD(полн!AC26/4*3,1)&gt;=0.5,полн!AC26/4*3-MOD(полн!AC26/4*3,1)+0.5,FLOOR(полн!AC26/4*3,1))</f>
        <v>108</v>
      </c>
      <c r="AC27" s="17">
        <f>IF(MOD(полн!AD26/4*3,1)&gt;=0.5,полн!AD26/4*3-MOD(полн!AD26/4*3,1)+0.5,FLOOR(полн!AD26/4*3,1))</f>
        <v>121.5</v>
      </c>
      <c r="AD27" s="17">
        <f>IF(MOD(полн!AE26/4*3,1)&gt;=0.5,полн!AE26/4*3-MOD(полн!AE26/4*3,1)+0.5,FLOOR(полн!AE26/4*3,1))</f>
        <v>135</v>
      </c>
      <c r="AE27" s="17">
        <f>IF(MOD(полн!AF26/4*3,1)&gt;=0.5,полн!AF26/4*3-MOD(полн!AF26/4*3,1)+0.5,FLOOR(полн!AF26/4*3,1))</f>
        <v>148.5</v>
      </c>
      <c r="AF27" s="17">
        <f>IF(MOD(полн!AG26/4*3,1)&gt;=0.5,полн!AG26/4*3-MOD(полн!AG26/4*3,1)+0.5,FLOOR(полн!AG26/4*3,1))</f>
        <v>162</v>
      </c>
      <c r="AG27" s="17">
        <f>IF(MOD(полн!AH26/4*3,1)&gt;=0.5,полн!AH26/4*3-MOD(полн!AH26/4*3,1)+0.5,FLOOR(полн!AH26/4*3,1))</f>
        <v>175.5</v>
      </c>
      <c r="AH27" s="17">
        <f>IF(MOD(полн!AI26/4*3,1)&gt;=0.5,полн!AI26/4*3-MOD(полн!AI26/4*3,1)+0.5,FLOOR(полн!AI26/4*3,1))</f>
        <v>189</v>
      </c>
      <c r="AI27" s="17">
        <f>IF(MOD(полн!AJ26/4*3,1)&gt;=0.5,полн!AJ26/4*3-MOD(полн!AJ26/4*3,1)+0.5,FLOOR(полн!AJ26/4*3,1))</f>
        <v>202.5</v>
      </c>
      <c r="AJ27" s="99">
        <f>IF(MOD(полн!AK26/4*3,1)&gt;=0.5,полн!AK26/4*3-MOD(полн!AK26/4*3,1)+0.5,FLOOR(полн!AK26/4*3,1))</f>
        <v>216</v>
      </c>
      <c r="AK27" s="86"/>
      <c r="AL27" s="85"/>
    </row>
    <row r="28" spans="2:38" ht="16.5" customHeight="1">
      <c r="B28" s="12">
        <v>18</v>
      </c>
      <c r="C28" s="17">
        <f>IF(MOD(полн!D27/4*3,1)&gt;=0.5,полн!D27/4*3-MOD(полн!D27/4*3,1)+0.5,FLOOR(полн!D27/4*3,1))</f>
        <v>243</v>
      </c>
      <c r="D28" s="17">
        <f>IF(MOD(полн!E27/4*3,1)&gt;=0.5,полн!E27/4*3-MOD(полн!E27/4*3,1)+0.5,FLOOR(полн!E27/4*3,1))</f>
        <v>229.5</v>
      </c>
      <c r="E28" s="17">
        <f>IF(MOD(полн!F27/4*3,1)&gt;=0.5,полн!F27/4*3-MOD(полн!F27/4*3,1)+0.5,FLOOR(полн!F27/4*3,1))</f>
        <v>216</v>
      </c>
      <c r="F28" s="17">
        <f>IF(MOD(полн!G27/4*3,1)&gt;=0.5,полн!G27/4*3-MOD(полн!G27/4*3,1)+0.5,FLOOR(полн!G27/4*3,1))</f>
        <v>202.5</v>
      </c>
      <c r="G28" s="17">
        <f>IF(MOD(полн!H27/4*3,1)&gt;=0.5,полн!H27/4*3-MOD(полн!H27/4*3,1)+0.5,FLOOR(полн!H27/4*3,1))</f>
        <v>189</v>
      </c>
      <c r="H28" s="17">
        <f>IF(MOD(полн!I27/4*3,1)&gt;=0.5,полн!I27/4*3-MOD(полн!I27/4*3,1)+0.5,FLOOR(полн!I27/4*3,1))</f>
        <v>175.5</v>
      </c>
      <c r="I28" s="17">
        <f>IF(MOD(полн!J27/4*3,1)&gt;=0.5,полн!J27/4*3-MOD(полн!J27/4*3,1)+0.5,FLOOR(полн!J27/4*3,1))</f>
        <v>162</v>
      </c>
      <c r="J28" s="17">
        <f>IF(MOD(полн!K27/4*3,1)&gt;=0.5,полн!K27/4*3-MOD(полн!K27/4*3,1)+0.5,FLOOR(полн!K27/4*3,1))</f>
        <v>148.5</v>
      </c>
      <c r="K28" s="17">
        <f>IF(MOD(полн!L27/4*3,1)&gt;=0.5,полн!L27/4*3-MOD(полн!L27/4*3,1)+0.5,FLOOR(полн!L27/4*3,1))</f>
        <v>135</v>
      </c>
      <c r="L28" s="17">
        <f>IF(MOD(полн!M27/4*3,1)&gt;=0.5,полн!M27/4*3-MOD(полн!M27/4*3,1)+0.5,FLOOR(полн!M27/4*3,1))</f>
        <v>121.5</v>
      </c>
      <c r="M28" s="17">
        <f>IF(MOD(полн!N27/4*3,1)&gt;=0.5,полн!N27/4*3-MOD(полн!N27/4*3,1)+0.5,FLOOR(полн!N27/4*3,1))</f>
        <v>108</v>
      </c>
      <c r="N28" s="17">
        <f>IF(MOD(полн!O27/4*3,1)&gt;=0.5,полн!O27/4*3-MOD(полн!O27/4*3,1)+0.5,FLOOR(полн!O27/4*3,1))</f>
        <v>94.5</v>
      </c>
      <c r="O28" s="17">
        <f>IF(MOD(полн!P27/4*3,1)&gt;=0.5,полн!P27/4*3-MOD(полн!P27/4*3,1)+0.5,FLOOR(полн!P27/4*3,1))</f>
        <v>81</v>
      </c>
      <c r="P28" s="17">
        <f>IF(MOD(полн!Q27/4*3,1)&gt;=0.5,полн!Q27/4*3-MOD(полн!Q27/4*3,1)+0.5,FLOOR(полн!Q27/4*3,1))</f>
        <v>67.5</v>
      </c>
      <c r="Q28" s="17">
        <f>IF(MOD(полн!R27/4*3,1)&gt;=0.5,полн!R27/4*3-MOD(полн!R27/4*3,1)+0.5,FLOOR(полн!R27/4*3,1))</f>
        <v>54</v>
      </c>
      <c r="R28" s="17">
        <f>IF(MOD(полн!S27/4*3,1)&gt;=0.5,полн!S27/4*3-MOD(полн!S27/4*3,1)+0.5,FLOOR(полн!S27/4*3,1))</f>
        <v>40.5</v>
      </c>
      <c r="S28" s="17">
        <f>IF(MOD(полн!T27/4*3,1)&gt;=0.5,полн!T27/4*3-MOD(полн!T27/4*3,1)+0.5,FLOOR(полн!T27/4*3,1))</f>
        <v>27</v>
      </c>
      <c r="T28" s="17">
        <f>IF(MOD(полн!U27/4*3,1)&gt;=0.5,полн!U27/4*3-MOD(полн!U27/4*3,1)+0.5,FLOOR(полн!U27/4*3,1))</f>
        <v>13.5</v>
      </c>
      <c r="U28" s="8">
        <f>IF(MOD(полн!V27/4*3,1)&gt;=0.5,полн!V27/4*3-MOD(полн!V27/4*3,1)+0.5,FLOOR(полн!V27/4*3,1))</f>
        <v>13.5</v>
      </c>
      <c r="V28" s="17">
        <f>IF(MOD(полн!W27/4*3,1)&gt;=0.5,полн!W27/4*3-MOD(полн!W27/4*3,1)+0.5,FLOOR(полн!W27/4*3,1))</f>
        <v>13.5</v>
      </c>
      <c r="W28" s="17">
        <f>IF(MOD(полн!X27/4*3,1)&gt;=0.5,полн!X27/4*3-MOD(полн!X27/4*3,1)+0.5,FLOOR(полн!X27/4*3,1))</f>
        <v>27</v>
      </c>
      <c r="X28" s="17">
        <f>IF(MOD(полн!Y27/4*3,1)&gt;=0.5,полн!Y27/4*3-MOD(полн!Y27/4*3,1)+0.5,FLOOR(полн!Y27/4*3,1))</f>
        <v>40.5</v>
      </c>
      <c r="Y28" s="17">
        <f>IF(MOD(полн!Z27/4*3,1)&gt;=0.5,полн!Z27/4*3-MOD(полн!Z27/4*3,1)+0.5,FLOOR(полн!Z27/4*3,1))</f>
        <v>54</v>
      </c>
      <c r="Z28" s="17">
        <f>IF(MOD(полн!AA27/4*3,1)&gt;=0.5,полн!AA27/4*3-MOD(полн!AA27/4*3,1)+0.5,FLOOR(полн!AA27/4*3,1))</f>
        <v>67.5</v>
      </c>
      <c r="AA28" s="17">
        <f>IF(MOD(полн!AB27/4*3,1)&gt;=0.5,полн!AB27/4*3-MOD(полн!AB27/4*3,1)+0.5,FLOOR(полн!AB27/4*3,1))</f>
        <v>81</v>
      </c>
      <c r="AB28" s="17">
        <f>IF(MOD(полн!AC27/4*3,1)&gt;=0.5,полн!AC27/4*3-MOD(полн!AC27/4*3,1)+0.5,FLOOR(полн!AC27/4*3,1))</f>
        <v>94.5</v>
      </c>
      <c r="AC28" s="17">
        <f>IF(MOD(полн!AD27/4*3,1)&gt;=0.5,полн!AD27/4*3-MOD(полн!AD27/4*3,1)+0.5,FLOOR(полн!AD27/4*3,1))</f>
        <v>108</v>
      </c>
      <c r="AD28" s="17">
        <f>IF(MOD(полн!AE27/4*3,1)&gt;=0.5,полн!AE27/4*3-MOD(полн!AE27/4*3,1)+0.5,FLOOR(полн!AE27/4*3,1))</f>
        <v>121.5</v>
      </c>
      <c r="AE28" s="17">
        <f>IF(MOD(полн!AF27/4*3,1)&gt;=0.5,полн!AF27/4*3-MOD(полн!AF27/4*3,1)+0.5,FLOOR(полн!AF27/4*3,1))</f>
        <v>135</v>
      </c>
      <c r="AF28" s="17">
        <f>IF(MOD(полн!AG27/4*3,1)&gt;=0.5,полн!AG27/4*3-MOD(полн!AG27/4*3,1)+0.5,FLOOR(полн!AG27/4*3,1))</f>
        <v>148.5</v>
      </c>
      <c r="AG28" s="17">
        <f>IF(MOD(полн!AH27/4*3,1)&gt;=0.5,полн!AH27/4*3-MOD(полн!AH27/4*3,1)+0.5,FLOOR(полн!AH27/4*3,1))</f>
        <v>162</v>
      </c>
      <c r="AH28" s="17">
        <f>IF(MOD(полн!AI27/4*3,1)&gt;=0.5,полн!AI27/4*3-MOD(полн!AI27/4*3,1)+0.5,FLOOR(полн!AI27/4*3,1))</f>
        <v>175.5</v>
      </c>
      <c r="AI28" s="17">
        <f>IF(MOD(полн!AJ27/4*3,1)&gt;=0.5,полн!AJ27/4*3-MOD(полн!AJ27/4*3,1)+0.5,FLOOR(полн!AJ27/4*3,1))</f>
        <v>189</v>
      </c>
      <c r="AJ28" s="99">
        <f>IF(MOD(полн!AK27/4*3,1)&gt;=0.5,полн!AK27/4*3-MOD(полн!AK27/4*3,1)+0.5,FLOOR(полн!AK27/4*3,1))</f>
        <v>202.5</v>
      </c>
      <c r="AK28" s="86"/>
      <c r="AL28" s="85"/>
    </row>
    <row r="29" spans="2:38" ht="16.5" customHeight="1">
      <c r="B29" s="12">
        <v>19</v>
      </c>
      <c r="C29" s="17">
        <f>IF(MOD(полн!D28/4*3,1)&gt;=0.5,полн!D28/4*3-MOD(полн!D28/4*3,1)+0.5,FLOOR(полн!D28/4*3,1))</f>
        <v>256.5</v>
      </c>
      <c r="D29" s="17">
        <f>IF(MOD(полн!E28/4*3,1)&gt;=0.5,полн!E28/4*3-MOD(полн!E28/4*3,1)+0.5,FLOOR(полн!E28/4*3,1))</f>
        <v>243</v>
      </c>
      <c r="E29" s="17">
        <f>IF(MOD(полн!F28/4*3,1)&gt;=0.5,полн!F28/4*3-MOD(полн!F28/4*3,1)+0.5,FLOOR(полн!F28/4*3,1))</f>
        <v>229.5</v>
      </c>
      <c r="F29" s="17">
        <f>IF(MOD(полн!G28/4*3,1)&gt;=0.5,полн!G28/4*3-MOD(полн!G28/4*3,1)+0.5,FLOOR(полн!G28/4*3,1))</f>
        <v>216</v>
      </c>
      <c r="G29" s="17">
        <f>IF(MOD(полн!H28/4*3,1)&gt;=0.5,полн!H28/4*3-MOD(полн!H28/4*3,1)+0.5,FLOOR(полн!H28/4*3,1))</f>
        <v>202.5</v>
      </c>
      <c r="H29" s="17">
        <f>IF(MOD(полн!I28/4*3,1)&gt;=0.5,полн!I28/4*3-MOD(полн!I28/4*3,1)+0.5,FLOOR(полн!I28/4*3,1))</f>
        <v>189</v>
      </c>
      <c r="I29" s="17">
        <f>IF(MOD(полн!J28/4*3,1)&gt;=0.5,полн!J28/4*3-MOD(полн!J28/4*3,1)+0.5,FLOOR(полн!J28/4*3,1))</f>
        <v>175.5</v>
      </c>
      <c r="J29" s="17">
        <f>IF(MOD(полн!K28/4*3,1)&gt;=0.5,полн!K28/4*3-MOD(полн!K28/4*3,1)+0.5,FLOOR(полн!K28/4*3,1))</f>
        <v>162</v>
      </c>
      <c r="K29" s="17">
        <f>IF(MOD(полн!L28/4*3,1)&gt;=0.5,полн!L28/4*3-MOD(полн!L28/4*3,1)+0.5,FLOOR(полн!L28/4*3,1))</f>
        <v>148.5</v>
      </c>
      <c r="L29" s="17">
        <f>IF(MOD(полн!M28/4*3,1)&gt;=0.5,полн!M28/4*3-MOD(полн!M28/4*3,1)+0.5,FLOOR(полн!M28/4*3,1))</f>
        <v>135</v>
      </c>
      <c r="M29" s="17">
        <f>IF(MOD(полн!N28/4*3,1)&gt;=0.5,полн!N28/4*3-MOD(полн!N28/4*3,1)+0.5,FLOOR(полн!N28/4*3,1))</f>
        <v>121.5</v>
      </c>
      <c r="N29" s="17">
        <f>IF(MOD(полн!O28/4*3,1)&gt;=0.5,полн!O28/4*3-MOD(полн!O28/4*3,1)+0.5,FLOOR(полн!O28/4*3,1))</f>
        <v>108</v>
      </c>
      <c r="O29" s="17">
        <f>IF(MOD(полн!P28/4*3,1)&gt;=0.5,полн!P28/4*3-MOD(полн!P28/4*3,1)+0.5,FLOOR(полн!P28/4*3,1))</f>
        <v>94.5</v>
      </c>
      <c r="P29" s="17">
        <f>IF(MOD(полн!Q28/4*3,1)&gt;=0.5,полн!Q28/4*3-MOD(полн!Q28/4*3,1)+0.5,FLOOR(полн!Q28/4*3,1))</f>
        <v>81</v>
      </c>
      <c r="Q29" s="17">
        <f>IF(MOD(полн!R28/4*3,1)&gt;=0.5,полн!R28/4*3-MOD(полн!R28/4*3,1)+0.5,FLOOR(полн!R28/4*3,1))</f>
        <v>67.5</v>
      </c>
      <c r="R29" s="17">
        <f>IF(MOD(полн!S28/4*3,1)&gt;=0.5,полн!S28/4*3-MOD(полн!S28/4*3,1)+0.5,FLOOR(полн!S28/4*3,1))</f>
        <v>54</v>
      </c>
      <c r="S29" s="17">
        <f>IF(MOD(полн!T28/4*3,1)&gt;=0.5,полн!T28/4*3-MOD(полн!T28/4*3,1)+0.5,FLOOR(полн!T28/4*3,1))</f>
        <v>40.5</v>
      </c>
      <c r="T29" s="17">
        <f>IF(MOD(полн!U28/4*3,1)&gt;=0.5,полн!U28/4*3-MOD(полн!U28/4*3,1)+0.5,FLOOR(полн!U28/4*3,1))</f>
        <v>27</v>
      </c>
      <c r="U29" s="17">
        <f>IF(MOD(полн!V28/4*3,1)&gt;=0.5,полн!V28/4*3-MOD(полн!V28/4*3,1)+0.5,FLOOR(полн!V28/4*3,1))</f>
        <v>13.5</v>
      </c>
      <c r="V29" s="8">
        <f>IF(MOD(полн!W28/4*3,1)&gt;=0.5,полн!W28/4*3-MOD(полн!W28/4*3,1)+0.5,FLOOR(полн!W28/4*3,1))</f>
        <v>13.5</v>
      </c>
      <c r="W29" s="17">
        <f>IF(MOD(полн!X28/4*3,1)&gt;=0.5,полн!X28/4*3-MOD(полн!X28/4*3,1)+0.5,FLOOR(полн!X28/4*3,1))</f>
        <v>13.5</v>
      </c>
      <c r="X29" s="17">
        <f>IF(MOD(полн!Y28/4*3,1)&gt;=0.5,полн!Y28/4*3-MOD(полн!Y28/4*3,1)+0.5,FLOOR(полн!Y28/4*3,1))</f>
        <v>27</v>
      </c>
      <c r="Y29" s="17">
        <f>IF(MOD(полн!Z28/4*3,1)&gt;=0.5,полн!Z28/4*3-MOD(полн!Z28/4*3,1)+0.5,FLOOR(полн!Z28/4*3,1))</f>
        <v>40.5</v>
      </c>
      <c r="Z29" s="17">
        <f>IF(MOD(полн!AA28/4*3,1)&gt;=0.5,полн!AA28/4*3-MOD(полн!AA28/4*3,1)+0.5,FLOOR(полн!AA28/4*3,1))</f>
        <v>54</v>
      </c>
      <c r="AA29" s="17">
        <f>IF(MOD(полн!AB28/4*3,1)&gt;=0.5,полн!AB28/4*3-MOD(полн!AB28/4*3,1)+0.5,FLOOR(полн!AB28/4*3,1))</f>
        <v>67.5</v>
      </c>
      <c r="AB29" s="17">
        <f>IF(MOD(полн!AC28/4*3,1)&gt;=0.5,полн!AC28/4*3-MOD(полн!AC28/4*3,1)+0.5,FLOOR(полн!AC28/4*3,1))</f>
        <v>81</v>
      </c>
      <c r="AC29" s="17">
        <f>IF(MOD(полн!AD28/4*3,1)&gt;=0.5,полн!AD28/4*3-MOD(полн!AD28/4*3,1)+0.5,FLOOR(полн!AD28/4*3,1))</f>
        <v>94.5</v>
      </c>
      <c r="AD29" s="17">
        <f>IF(MOD(полн!AE28/4*3,1)&gt;=0.5,полн!AE28/4*3-MOD(полн!AE28/4*3,1)+0.5,FLOOR(полн!AE28/4*3,1))</f>
        <v>108</v>
      </c>
      <c r="AE29" s="17">
        <f>IF(MOD(полн!AF28/4*3,1)&gt;=0.5,полн!AF28/4*3-MOD(полн!AF28/4*3,1)+0.5,FLOOR(полн!AF28/4*3,1))</f>
        <v>121.5</v>
      </c>
      <c r="AF29" s="17">
        <f>IF(MOD(полн!AG28/4*3,1)&gt;=0.5,полн!AG28/4*3-MOD(полн!AG28/4*3,1)+0.5,FLOOR(полн!AG28/4*3,1))</f>
        <v>135</v>
      </c>
      <c r="AG29" s="17">
        <f>IF(MOD(полн!AH28/4*3,1)&gt;=0.5,полн!AH28/4*3-MOD(полн!AH28/4*3,1)+0.5,FLOOR(полн!AH28/4*3,1))</f>
        <v>148.5</v>
      </c>
      <c r="AH29" s="17">
        <f>IF(MOD(полн!AI28/4*3,1)&gt;=0.5,полн!AI28/4*3-MOD(полн!AI28/4*3,1)+0.5,FLOOR(полн!AI28/4*3,1))</f>
        <v>162</v>
      </c>
      <c r="AI29" s="17">
        <f>IF(MOD(полн!AJ28/4*3,1)&gt;=0.5,полн!AJ28/4*3-MOD(полн!AJ28/4*3,1)+0.5,FLOOR(полн!AJ28/4*3,1))</f>
        <v>175.5</v>
      </c>
      <c r="AJ29" s="99">
        <f>IF(MOD(полн!AK28/4*3,1)&gt;=0.5,полн!AK28/4*3-MOD(полн!AK28/4*3,1)+0.5,FLOOR(полн!AK28/4*3,1))</f>
        <v>189</v>
      </c>
      <c r="AK29" s="86"/>
      <c r="AL29" s="85"/>
    </row>
    <row r="30" spans="2:38" ht="16.5" customHeight="1">
      <c r="B30" s="12">
        <v>20</v>
      </c>
      <c r="C30" s="17">
        <f>IF(MOD(полн!D29/4*3,1)&gt;=0.5,полн!D29/4*3-MOD(полн!D29/4*3,1)+0.5,FLOOR(полн!D29/4*3,1))</f>
        <v>270</v>
      </c>
      <c r="D30" s="17">
        <f>IF(MOD(полн!E29/4*3,1)&gt;=0.5,полн!E29/4*3-MOD(полн!E29/4*3,1)+0.5,FLOOR(полн!E29/4*3,1))</f>
        <v>256.5</v>
      </c>
      <c r="E30" s="17">
        <f>IF(MOD(полн!F29/4*3,1)&gt;=0.5,полн!F29/4*3-MOD(полн!F29/4*3,1)+0.5,FLOOR(полн!F29/4*3,1))</f>
        <v>243</v>
      </c>
      <c r="F30" s="17">
        <f>IF(MOD(полн!G29/4*3,1)&gt;=0.5,полн!G29/4*3-MOD(полн!G29/4*3,1)+0.5,FLOOR(полн!G29/4*3,1))</f>
        <v>229.5</v>
      </c>
      <c r="G30" s="17">
        <f>IF(MOD(полн!H29/4*3,1)&gt;=0.5,полн!H29/4*3-MOD(полн!H29/4*3,1)+0.5,FLOOR(полн!H29/4*3,1))</f>
        <v>216</v>
      </c>
      <c r="H30" s="17">
        <f>IF(MOD(полн!I29/4*3,1)&gt;=0.5,полн!I29/4*3-MOD(полн!I29/4*3,1)+0.5,FLOOR(полн!I29/4*3,1))</f>
        <v>202.5</v>
      </c>
      <c r="I30" s="17">
        <f>IF(MOD(полн!J29/4*3,1)&gt;=0.5,полн!J29/4*3-MOD(полн!J29/4*3,1)+0.5,FLOOR(полн!J29/4*3,1))</f>
        <v>189</v>
      </c>
      <c r="J30" s="17">
        <f>IF(MOD(полн!K29/4*3,1)&gt;=0.5,полн!K29/4*3-MOD(полн!K29/4*3,1)+0.5,FLOOR(полн!K29/4*3,1))</f>
        <v>175.5</v>
      </c>
      <c r="K30" s="17">
        <f>IF(MOD(полн!L29/4*3,1)&gt;=0.5,полн!L29/4*3-MOD(полн!L29/4*3,1)+0.5,FLOOR(полн!L29/4*3,1))</f>
        <v>162</v>
      </c>
      <c r="L30" s="17">
        <f>IF(MOD(полн!M29/4*3,1)&gt;=0.5,полн!M29/4*3-MOD(полн!M29/4*3,1)+0.5,FLOOR(полн!M29/4*3,1))</f>
        <v>148.5</v>
      </c>
      <c r="M30" s="17">
        <f>IF(MOD(полн!N29/4*3,1)&gt;=0.5,полн!N29/4*3-MOD(полн!N29/4*3,1)+0.5,FLOOR(полн!N29/4*3,1))</f>
        <v>135</v>
      </c>
      <c r="N30" s="17">
        <f>IF(MOD(полн!O29/4*3,1)&gt;=0.5,полн!O29/4*3-MOD(полн!O29/4*3,1)+0.5,FLOOR(полн!O29/4*3,1))</f>
        <v>121.5</v>
      </c>
      <c r="O30" s="17">
        <f>IF(MOD(полн!P29/4*3,1)&gt;=0.5,полн!P29/4*3-MOD(полн!P29/4*3,1)+0.5,FLOOR(полн!P29/4*3,1))</f>
        <v>108</v>
      </c>
      <c r="P30" s="17">
        <f>IF(MOD(полн!Q29/4*3,1)&gt;=0.5,полн!Q29/4*3-MOD(полн!Q29/4*3,1)+0.5,FLOOR(полн!Q29/4*3,1))</f>
        <v>94.5</v>
      </c>
      <c r="Q30" s="17">
        <f>IF(MOD(полн!R29/4*3,1)&gt;=0.5,полн!R29/4*3-MOD(полн!R29/4*3,1)+0.5,FLOOR(полн!R29/4*3,1))</f>
        <v>81</v>
      </c>
      <c r="R30" s="17">
        <f>IF(MOD(полн!S29/4*3,1)&gt;=0.5,полн!S29/4*3-MOD(полн!S29/4*3,1)+0.5,FLOOR(полн!S29/4*3,1))</f>
        <v>67.5</v>
      </c>
      <c r="S30" s="17">
        <f>IF(MOD(полн!T29/4*3,1)&gt;=0.5,полн!T29/4*3-MOD(полн!T29/4*3,1)+0.5,FLOOR(полн!T29/4*3,1))</f>
        <v>54</v>
      </c>
      <c r="T30" s="17">
        <f>IF(MOD(полн!U29/4*3,1)&gt;=0.5,полн!U29/4*3-MOD(полн!U29/4*3,1)+0.5,FLOOR(полн!U29/4*3,1))</f>
        <v>40.5</v>
      </c>
      <c r="U30" s="17">
        <f>IF(MOD(полн!V29/4*3,1)&gt;=0.5,полн!V29/4*3-MOD(полн!V29/4*3,1)+0.5,FLOOR(полн!V29/4*3,1))</f>
        <v>27</v>
      </c>
      <c r="V30" s="17">
        <f>IF(MOD(полн!W29/4*3,1)&gt;=0.5,полн!W29/4*3-MOD(полн!W29/4*3,1)+0.5,FLOOR(полн!W29/4*3,1))</f>
        <v>13.5</v>
      </c>
      <c r="W30" s="8">
        <f>IF(MOD(полн!X29/4*3,1)&gt;=0.5,полн!X29/4*3-MOD(полн!X29/4*3,1)+0.5,FLOOR(полн!X29/4*3,1))</f>
        <v>13.5</v>
      </c>
      <c r="X30" s="17">
        <f>IF(MOD(полн!Y29/4*3,1)&gt;=0.5,полн!Y29/4*3-MOD(полн!Y29/4*3,1)+0.5,FLOOR(полн!Y29/4*3,1))</f>
        <v>13.5</v>
      </c>
      <c r="Y30" s="17">
        <f>IF(MOD(полн!Z29/4*3,1)&gt;=0.5,полн!Z29/4*3-MOD(полн!Z29/4*3,1)+0.5,FLOOR(полн!Z29/4*3,1))</f>
        <v>27</v>
      </c>
      <c r="Z30" s="17">
        <f>IF(MOD(полн!AA29/4*3,1)&gt;=0.5,полн!AA29/4*3-MOD(полн!AA29/4*3,1)+0.5,FLOOR(полн!AA29/4*3,1))</f>
        <v>40.5</v>
      </c>
      <c r="AA30" s="17">
        <f>IF(MOD(полн!AB29/4*3,1)&gt;=0.5,полн!AB29/4*3-MOD(полн!AB29/4*3,1)+0.5,FLOOR(полн!AB29/4*3,1))</f>
        <v>54</v>
      </c>
      <c r="AB30" s="17">
        <f>IF(MOD(полн!AC29/4*3,1)&gt;=0.5,полн!AC29/4*3-MOD(полн!AC29/4*3,1)+0.5,FLOOR(полн!AC29/4*3,1))</f>
        <v>67.5</v>
      </c>
      <c r="AC30" s="17">
        <f>IF(MOD(полн!AD29/4*3,1)&gt;=0.5,полн!AD29/4*3-MOD(полн!AD29/4*3,1)+0.5,FLOOR(полн!AD29/4*3,1))</f>
        <v>81</v>
      </c>
      <c r="AD30" s="17">
        <f>IF(MOD(полн!AE29/4*3,1)&gt;=0.5,полн!AE29/4*3-MOD(полн!AE29/4*3,1)+0.5,FLOOR(полн!AE29/4*3,1))</f>
        <v>94.5</v>
      </c>
      <c r="AE30" s="17">
        <f>IF(MOD(полн!AF29/4*3,1)&gt;=0.5,полн!AF29/4*3-MOD(полн!AF29/4*3,1)+0.5,FLOOR(полн!AF29/4*3,1))</f>
        <v>108</v>
      </c>
      <c r="AF30" s="17">
        <f>IF(MOD(полн!AG29/4*3,1)&gt;=0.5,полн!AG29/4*3-MOD(полн!AG29/4*3,1)+0.5,FLOOR(полн!AG29/4*3,1))</f>
        <v>121.5</v>
      </c>
      <c r="AG30" s="17">
        <f>IF(MOD(полн!AH29/4*3,1)&gt;=0.5,полн!AH29/4*3-MOD(полн!AH29/4*3,1)+0.5,FLOOR(полн!AH29/4*3,1))</f>
        <v>135</v>
      </c>
      <c r="AH30" s="17">
        <f>IF(MOD(полн!AI29/4*3,1)&gt;=0.5,полн!AI29/4*3-MOD(полн!AI29/4*3,1)+0.5,FLOOR(полн!AI29/4*3,1))</f>
        <v>148.5</v>
      </c>
      <c r="AI30" s="17">
        <f>IF(MOD(полн!AJ29/4*3,1)&gt;=0.5,полн!AJ29/4*3-MOD(полн!AJ29/4*3,1)+0.5,FLOOR(полн!AJ29/4*3,1))</f>
        <v>162</v>
      </c>
      <c r="AJ30" s="99">
        <f>IF(MOD(полн!AK29/4*3,1)&gt;=0.5,полн!AK29/4*3-MOD(полн!AK29/4*3,1)+0.5,FLOOR(полн!AK29/4*3,1))</f>
        <v>175.5</v>
      </c>
      <c r="AK30" s="86"/>
      <c r="AL30" s="85"/>
    </row>
    <row r="31" spans="2:38" ht="16.5" customHeight="1">
      <c r="B31" s="12">
        <v>21</v>
      </c>
      <c r="C31" s="17">
        <f>IF(MOD(полн!D30/4*3,1)&gt;=0.5,полн!D30/4*3-MOD(полн!D30/4*3,1)+0.5,FLOOR(полн!D30/4*3,1))</f>
        <v>283.5</v>
      </c>
      <c r="D31" s="17">
        <f>IF(MOD(полн!E30/4*3,1)&gt;=0.5,полн!E30/4*3-MOD(полн!E30/4*3,1)+0.5,FLOOR(полн!E30/4*3,1))</f>
        <v>270</v>
      </c>
      <c r="E31" s="17">
        <f>IF(MOD(полн!F30/4*3,1)&gt;=0.5,полн!F30/4*3-MOD(полн!F30/4*3,1)+0.5,FLOOR(полн!F30/4*3,1))</f>
        <v>256.5</v>
      </c>
      <c r="F31" s="17">
        <f>IF(MOD(полн!G30/4*3,1)&gt;=0.5,полн!G30/4*3-MOD(полн!G30/4*3,1)+0.5,FLOOR(полн!G30/4*3,1))</f>
        <v>243</v>
      </c>
      <c r="G31" s="17">
        <f>IF(MOD(полн!H30/4*3,1)&gt;=0.5,полн!H30/4*3-MOD(полн!H30/4*3,1)+0.5,FLOOR(полн!H30/4*3,1))</f>
        <v>229.5</v>
      </c>
      <c r="H31" s="17">
        <f>IF(MOD(полн!I30/4*3,1)&gt;=0.5,полн!I30/4*3-MOD(полн!I30/4*3,1)+0.5,FLOOR(полн!I30/4*3,1))</f>
        <v>216</v>
      </c>
      <c r="I31" s="17">
        <f>IF(MOD(полн!J30/4*3,1)&gt;=0.5,полн!J30/4*3-MOD(полн!J30/4*3,1)+0.5,FLOOR(полн!J30/4*3,1))</f>
        <v>202.5</v>
      </c>
      <c r="J31" s="17">
        <f>IF(MOD(полн!K30/4*3,1)&gt;=0.5,полн!K30/4*3-MOD(полн!K30/4*3,1)+0.5,FLOOR(полн!K30/4*3,1))</f>
        <v>189</v>
      </c>
      <c r="K31" s="17">
        <f>IF(MOD(полн!L30/4*3,1)&gt;=0.5,полн!L30/4*3-MOD(полн!L30/4*3,1)+0.5,FLOOR(полн!L30/4*3,1))</f>
        <v>175.5</v>
      </c>
      <c r="L31" s="17">
        <f>IF(MOD(полн!M30/4*3,1)&gt;=0.5,полн!M30/4*3-MOD(полн!M30/4*3,1)+0.5,FLOOR(полн!M30/4*3,1))</f>
        <v>162</v>
      </c>
      <c r="M31" s="17">
        <f>IF(MOD(полн!N30/4*3,1)&gt;=0.5,полн!N30/4*3-MOD(полн!N30/4*3,1)+0.5,FLOOR(полн!N30/4*3,1))</f>
        <v>148.5</v>
      </c>
      <c r="N31" s="17">
        <f>IF(MOD(полн!O30/4*3,1)&gt;=0.5,полн!O30/4*3-MOD(полн!O30/4*3,1)+0.5,FLOOR(полн!O30/4*3,1))</f>
        <v>135</v>
      </c>
      <c r="O31" s="17">
        <f>IF(MOD(полн!P30/4*3,1)&gt;=0.5,полн!P30/4*3-MOD(полн!P30/4*3,1)+0.5,FLOOR(полн!P30/4*3,1))</f>
        <v>121.5</v>
      </c>
      <c r="P31" s="17">
        <f>IF(MOD(полн!Q30/4*3,1)&gt;=0.5,полн!Q30/4*3-MOD(полн!Q30/4*3,1)+0.5,FLOOR(полн!Q30/4*3,1))</f>
        <v>108</v>
      </c>
      <c r="Q31" s="17">
        <f>IF(MOD(полн!R30/4*3,1)&gt;=0.5,полн!R30/4*3-MOD(полн!R30/4*3,1)+0.5,FLOOR(полн!R30/4*3,1))</f>
        <v>94.5</v>
      </c>
      <c r="R31" s="17">
        <f>IF(MOD(полн!S30/4*3,1)&gt;=0.5,полн!S30/4*3-MOD(полн!S30/4*3,1)+0.5,FLOOR(полн!S30/4*3,1))</f>
        <v>81</v>
      </c>
      <c r="S31" s="17">
        <f>IF(MOD(полн!T30/4*3,1)&gt;=0.5,полн!T30/4*3-MOD(полн!T30/4*3,1)+0.5,FLOOR(полн!T30/4*3,1))</f>
        <v>67.5</v>
      </c>
      <c r="T31" s="17">
        <f>IF(MOD(полн!U30/4*3,1)&gt;=0.5,полн!U30/4*3-MOD(полн!U30/4*3,1)+0.5,FLOOR(полн!U30/4*3,1))</f>
        <v>54</v>
      </c>
      <c r="U31" s="17">
        <f>IF(MOD(полн!V30/4*3,1)&gt;=0.5,полн!V30/4*3-MOD(полн!V30/4*3,1)+0.5,FLOOR(полн!V30/4*3,1))</f>
        <v>40.5</v>
      </c>
      <c r="V31" s="17">
        <f>IF(MOD(полн!W30/4*3,1)&gt;=0.5,полн!W30/4*3-MOD(полн!W30/4*3,1)+0.5,FLOOR(полн!W30/4*3,1))</f>
        <v>27</v>
      </c>
      <c r="W31" s="17">
        <f>IF(MOD(полн!X30/4*3,1)&gt;=0.5,полн!X30/4*3-MOD(полн!X30/4*3,1)+0.5,FLOOR(полн!X30/4*3,1))</f>
        <v>13.5</v>
      </c>
      <c r="X31" s="8">
        <f>IF(MOD(полн!Y30/4*3,1)&gt;=0.5,полн!Y30/4*3-MOD(полн!Y30/4*3,1)+0.5,FLOOR(полн!Y30/4*3,1))</f>
        <v>13.5</v>
      </c>
      <c r="Y31" s="17">
        <f>IF(MOD(полн!Z30/4*3,1)&gt;=0.5,полн!Z30/4*3-MOD(полн!Z30/4*3,1)+0.5,FLOOR(полн!Z30/4*3,1))</f>
        <v>13.5</v>
      </c>
      <c r="Z31" s="17">
        <f>IF(MOD(полн!AA30/4*3,1)&gt;=0.5,полн!AA30/4*3-MOD(полн!AA30/4*3,1)+0.5,FLOOR(полн!AA30/4*3,1))</f>
        <v>27</v>
      </c>
      <c r="AA31" s="17">
        <f>IF(MOD(полн!AB30/4*3,1)&gt;=0.5,полн!AB30/4*3-MOD(полн!AB30/4*3,1)+0.5,FLOOR(полн!AB30/4*3,1))</f>
        <v>40.5</v>
      </c>
      <c r="AB31" s="17">
        <f>IF(MOD(полн!AC30/4*3,1)&gt;=0.5,полн!AC30/4*3-MOD(полн!AC30/4*3,1)+0.5,FLOOR(полн!AC30/4*3,1))</f>
        <v>54</v>
      </c>
      <c r="AC31" s="17">
        <f>IF(MOD(полн!AD30/4*3,1)&gt;=0.5,полн!AD30/4*3-MOD(полн!AD30/4*3,1)+0.5,FLOOR(полн!AD30/4*3,1))</f>
        <v>67.5</v>
      </c>
      <c r="AD31" s="17">
        <f>IF(MOD(полн!AE30/4*3,1)&gt;=0.5,полн!AE30/4*3-MOD(полн!AE30/4*3,1)+0.5,FLOOR(полн!AE30/4*3,1))</f>
        <v>81</v>
      </c>
      <c r="AE31" s="17">
        <f>IF(MOD(полн!AF30/4*3,1)&gt;=0.5,полн!AF30/4*3-MOD(полн!AF30/4*3,1)+0.5,FLOOR(полн!AF30/4*3,1))</f>
        <v>94.5</v>
      </c>
      <c r="AF31" s="17">
        <f>IF(MOD(полн!AG30/4*3,1)&gt;=0.5,полн!AG30/4*3-MOD(полн!AG30/4*3,1)+0.5,FLOOR(полн!AG30/4*3,1))</f>
        <v>108</v>
      </c>
      <c r="AG31" s="17">
        <f>IF(MOD(полн!AH30/4*3,1)&gt;=0.5,полн!AH30/4*3-MOD(полн!AH30/4*3,1)+0.5,FLOOR(полн!AH30/4*3,1))</f>
        <v>121.5</v>
      </c>
      <c r="AH31" s="17">
        <f>IF(MOD(полн!AI30/4*3,1)&gt;=0.5,полн!AI30/4*3-MOD(полн!AI30/4*3,1)+0.5,FLOOR(полн!AI30/4*3,1))</f>
        <v>135</v>
      </c>
      <c r="AI31" s="17">
        <f>IF(MOD(полн!AJ30/4*3,1)&gt;=0.5,полн!AJ30/4*3-MOD(полн!AJ30/4*3,1)+0.5,FLOOR(полн!AJ30/4*3,1))</f>
        <v>148.5</v>
      </c>
      <c r="AJ31" s="99">
        <f>IF(MOD(полн!AK30/4*3,1)&gt;=0.5,полн!AK30/4*3-MOD(полн!AK30/4*3,1)+0.5,FLOOR(полн!AK30/4*3,1))</f>
        <v>162</v>
      </c>
      <c r="AK31" s="86"/>
      <c r="AL31" s="85"/>
    </row>
    <row r="32" spans="2:38" ht="16.5" customHeight="1">
      <c r="B32" s="12">
        <v>22</v>
      </c>
      <c r="C32" s="17">
        <f>IF(MOD(полн!D31/4*3,1)&gt;=0.5,полн!D31/4*3-MOD(полн!D31/4*3,1)+0.5,FLOOR(полн!D31/4*3,1))</f>
        <v>297</v>
      </c>
      <c r="D32" s="17">
        <f>IF(MOD(полн!E31/4*3,1)&gt;=0.5,полн!E31/4*3-MOD(полн!E31/4*3,1)+0.5,FLOOR(полн!E31/4*3,1))</f>
        <v>283.5</v>
      </c>
      <c r="E32" s="17">
        <f>IF(MOD(полн!F31/4*3,1)&gt;=0.5,полн!F31/4*3-MOD(полн!F31/4*3,1)+0.5,FLOOR(полн!F31/4*3,1))</f>
        <v>270</v>
      </c>
      <c r="F32" s="17">
        <f>IF(MOD(полн!G31/4*3,1)&gt;=0.5,полн!G31/4*3-MOD(полн!G31/4*3,1)+0.5,FLOOR(полн!G31/4*3,1))</f>
        <v>256.5</v>
      </c>
      <c r="G32" s="17">
        <f>IF(MOD(полн!H31/4*3,1)&gt;=0.5,полн!H31/4*3-MOD(полн!H31/4*3,1)+0.5,FLOOR(полн!H31/4*3,1))</f>
        <v>243</v>
      </c>
      <c r="H32" s="17">
        <f>IF(MOD(полн!I31/4*3,1)&gt;=0.5,полн!I31/4*3-MOD(полн!I31/4*3,1)+0.5,FLOOR(полн!I31/4*3,1))</f>
        <v>229.5</v>
      </c>
      <c r="I32" s="17">
        <f>IF(MOD(полн!J31/4*3,1)&gt;=0.5,полн!J31/4*3-MOD(полн!J31/4*3,1)+0.5,FLOOR(полн!J31/4*3,1))</f>
        <v>216</v>
      </c>
      <c r="J32" s="17">
        <f>IF(MOD(полн!K31/4*3,1)&gt;=0.5,полн!K31/4*3-MOD(полн!K31/4*3,1)+0.5,FLOOR(полн!K31/4*3,1))</f>
        <v>202.5</v>
      </c>
      <c r="K32" s="17">
        <f>IF(MOD(полн!L31/4*3,1)&gt;=0.5,полн!L31/4*3-MOD(полн!L31/4*3,1)+0.5,FLOOR(полн!L31/4*3,1))</f>
        <v>189</v>
      </c>
      <c r="L32" s="17">
        <f>IF(MOD(полн!M31/4*3,1)&gt;=0.5,полн!M31/4*3-MOD(полн!M31/4*3,1)+0.5,FLOOR(полн!M31/4*3,1))</f>
        <v>175.5</v>
      </c>
      <c r="M32" s="17">
        <f>IF(MOD(полн!N31/4*3,1)&gt;=0.5,полн!N31/4*3-MOD(полн!N31/4*3,1)+0.5,FLOOR(полн!N31/4*3,1))</f>
        <v>162</v>
      </c>
      <c r="N32" s="17">
        <f>IF(MOD(полн!O31/4*3,1)&gt;=0.5,полн!O31/4*3-MOD(полн!O31/4*3,1)+0.5,FLOOR(полн!O31/4*3,1))</f>
        <v>148.5</v>
      </c>
      <c r="O32" s="17">
        <f>IF(MOD(полн!P31/4*3,1)&gt;=0.5,полн!P31/4*3-MOD(полн!P31/4*3,1)+0.5,FLOOR(полн!P31/4*3,1))</f>
        <v>135</v>
      </c>
      <c r="P32" s="17">
        <f>IF(MOD(полн!Q31/4*3,1)&gt;=0.5,полн!Q31/4*3-MOD(полн!Q31/4*3,1)+0.5,FLOOR(полн!Q31/4*3,1))</f>
        <v>121.5</v>
      </c>
      <c r="Q32" s="17">
        <f>IF(MOD(полн!R31/4*3,1)&gt;=0.5,полн!R31/4*3-MOD(полн!R31/4*3,1)+0.5,FLOOR(полн!R31/4*3,1))</f>
        <v>108</v>
      </c>
      <c r="R32" s="17">
        <f>IF(MOD(полн!S31/4*3,1)&gt;=0.5,полн!S31/4*3-MOD(полн!S31/4*3,1)+0.5,FLOOR(полн!S31/4*3,1))</f>
        <v>94.5</v>
      </c>
      <c r="S32" s="17">
        <f>IF(MOD(полн!T31/4*3,1)&gt;=0.5,полн!T31/4*3-MOD(полн!T31/4*3,1)+0.5,FLOOR(полн!T31/4*3,1))</f>
        <v>81</v>
      </c>
      <c r="T32" s="17">
        <f>IF(MOD(полн!U31/4*3,1)&gt;=0.5,полн!U31/4*3-MOD(полн!U31/4*3,1)+0.5,FLOOR(полн!U31/4*3,1))</f>
        <v>67.5</v>
      </c>
      <c r="U32" s="17">
        <f>IF(MOD(полн!V31/4*3,1)&gt;=0.5,полн!V31/4*3-MOD(полн!V31/4*3,1)+0.5,FLOOR(полн!V31/4*3,1))</f>
        <v>54</v>
      </c>
      <c r="V32" s="17">
        <f>IF(MOD(полн!W31/4*3,1)&gt;=0.5,полн!W31/4*3-MOD(полн!W31/4*3,1)+0.5,FLOOR(полн!W31/4*3,1))</f>
        <v>40.5</v>
      </c>
      <c r="W32" s="17">
        <f>IF(MOD(полн!X31/4*3,1)&gt;=0.5,полн!X31/4*3-MOD(полн!X31/4*3,1)+0.5,FLOOR(полн!X31/4*3,1))</f>
        <v>27</v>
      </c>
      <c r="X32" s="17">
        <f>IF(MOD(полн!Y31/4*3,1)&gt;=0.5,полн!Y31/4*3-MOD(полн!Y31/4*3,1)+0.5,FLOOR(полн!Y31/4*3,1))</f>
        <v>13.5</v>
      </c>
      <c r="Y32" s="8">
        <f>IF(MOD(полн!Z31/4*3,1)&gt;=0.5,полн!Z31/4*3-MOD(полн!Z31/4*3,1)+0.5,FLOOR(полн!Z31/4*3,1))</f>
        <v>13.5</v>
      </c>
      <c r="Z32" s="17">
        <f>IF(MOD(полн!AA31/4*3,1)&gt;=0.5,полн!AA31/4*3-MOD(полн!AA31/4*3,1)+0.5,FLOOR(полн!AA31/4*3,1))</f>
        <v>13.5</v>
      </c>
      <c r="AA32" s="17">
        <f>IF(MOD(полн!AB31/4*3,1)&gt;=0.5,полн!AB31/4*3-MOD(полн!AB31/4*3,1)+0.5,FLOOR(полн!AB31/4*3,1))</f>
        <v>27</v>
      </c>
      <c r="AB32" s="17">
        <f>IF(MOD(полн!AC31/4*3,1)&gt;=0.5,полн!AC31/4*3-MOD(полн!AC31/4*3,1)+0.5,FLOOR(полн!AC31/4*3,1))</f>
        <v>40.5</v>
      </c>
      <c r="AC32" s="17">
        <f>IF(MOD(полн!AD31/4*3,1)&gt;=0.5,полн!AD31/4*3-MOD(полн!AD31/4*3,1)+0.5,FLOOR(полн!AD31/4*3,1))</f>
        <v>54</v>
      </c>
      <c r="AD32" s="17">
        <f>IF(MOD(полн!AE31/4*3,1)&gt;=0.5,полн!AE31/4*3-MOD(полн!AE31/4*3,1)+0.5,FLOOR(полн!AE31/4*3,1))</f>
        <v>67.5</v>
      </c>
      <c r="AE32" s="17">
        <f>IF(MOD(полн!AF31/4*3,1)&gt;=0.5,полн!AF31/4*3-MOD(полн!AF31/4*3,1)+0.5,FLOOR(полн!AF31/4*3,1))</f>
        <v>81</v>
      </c>
      <c r="AF32" s="17">
        <f>IF(MOD(полн!AG31/4*3,1)&gt;=0.5,полн!AG31/4*3-MOD(полн!AG31/4*3,1)+0.5,FLOOR(полн!AG31/4*3,1))</f>
        <v>94.5</v>
      </c>
      <c r="AG32" s="17">
        <f>IF(MOD(полн!AH31/4*3,1)&gt;=0.5,полн!AH31/4*3-MOD(полн!AH31/4*3,1)+0.5,FLOOR(полн!AH31/4*3,1))</f>
        <v>108</v>
      </c>
      <c r="AH32" s="17">
        <f>IF(MOD(полн!AI31/4*3,1)&gt;=0.5,полн!AI31/4*3-MOD(полн!AI31/4*3,1)+0.5,FLOOR(полн!AI31/4*3,1))</f>
        <v>121.5</v>
      </c>
      <c r="AI32" s="17">
        <f>IF(MOD(полн!AJ31/4*3,1)&gt;=0.5,полн!AJ31/4*3-MOD(полн!AJ31/4*3,1)+0.5,FLOOR(полн!AJ31/4*3,1))</f>
        <v>135</v>
      </c>
      <c r="AJ32" s="99">
        <f>IF(MOD(полн!AK31/4*3,1)&gt;=0.5,полн!AK31/4*3-MOD(полн!AK31/4*3,1)+0.5,FLOOR(полн!AK31/4*3,1))</f>
        <v>148.5</v>
      </c>
      <c r="AK32" s="86"/>
      <c r="AL32" s="85"/>
    </row>
    <row r="33" spans="2:38" ht="16.5" customHeight="1">
      <c r="B33" s="12">
        <v>23</v>
      </c>
      <c r="C33" s="17">
        <f>IF(MOD(полн!D32/4*3,1)&gt;=0.5,полн!D32/4*3-MOD(полн!D32/4*3,1)+0.5,FLOOR(полн!D32/4*3,1))</f>
        <v>310.5</v>
      </c>
      <c r="D33" s="17">
        <f>IF(MOD(полн!E32/4*3,1)&gt;=0.5,полн!E32/4*3-MOD(полн!E32/4*3,1)+0.5,FLOOR(полн!E32/4*3,1))</f>
        <v>297</v>
      </c>
      <c r="E33" s="17">
        <f>IF(MOD(полн!F32/4*3,1)&gt;=0.5,полн!F32/4*3-MOD(полн!F32/4*3,1)+0.5,FLOOR(полн!F32/4*3,1))</f>
        <v>283.5</v>
      </c>
      <c r="F33" s="17">
        <f>IF(MOD(полн!G32/4*3,1)&gt;=0.5,полн!G32/4*3-MOD(полн!G32/4*3,1)+0.5,FLOOR(полн!G32/4*3,1))</f>
        <v>270</v>
      </c>
      <c r="G33" s="17">
        <f>IF(MOD(полн!H32/4*3,1)&gt;=0.5,полн!H32/4*3-MOD(полн!H32/4*3,1)+0.5,FLOOR(полн!H32/4*3,1))</f>
        <v>256.5</v>
      </c>
      <c r="H33" s="17">
        <f>IF(MOD(полн!I32/4*3,1)&gt;=0.5,полн!I32/4*3-MOD(полн!I32/4*3,1)+0.5,FLOOR(полн!I32/4*3,1))</f>
        <v>243</v>
      </c>
      <c r="I33" s="17">
        <f>IF(MOD(полн!J32/4*3,1)&gt;=0.5,полн!J32/4*3-MOD(полн!J32/4*3,1)+0.5,FLOOR(полн!J32/4*3,1))</f>
        <v>229.5</v>
      </c>
      <c r="J33" s="17">
        <f>IF(MOD(полн!K32/4*3,1)&gt;=0.5,полн!K32/4*3-MOD(полн!K32/4*3,1)+0.5,FLOOR(полн!K32/4*3,1))</f>
        <v>216</v>
      </c>
      <c r="K33" s="17">
        <f>IF(MOD(полн!L32/4*3,1)&gt;=0.5,полн!L32/4*3-MOD(полн!L32/4*3,1)+0.5,FLOOR(полн!L32/4*3,1))</f>
        <v>202.5</v>
      </c>
      <c r="L33" s="17">
        <f>IF(MOD(полн!M32/4*3,1)&gt;=0.5,полн!M32/4*3-MOD(полн!M32/4*3,1)+0.5,FLOOR(полн!M32/4*3,1))</f>
        <v>189</v>
      </c>
      <c r="M33" s="17">
        <f>IF(MOD(полн!N32/4*3,1)&gt;=0.5,полн!N32/4*3-MOD(полн!N32/4*3,1)+0.5,FLOOR(полн!N32/4*3,1))</f>
        <v>175.5</v>
      </c>
      <c r="N33" s="17">
        <f>IF(MOD(полн!O32/4*3,1)&gt;=0.5,полн!O32/4*3-MOD(полн!O32/4*3,1)+0.5,FLOOR(полн!O32/4*3,1))</f>
        <v>162</v>
      </c>
      <c r="O33" s="17">
        <f>IF(MOD(полн!P32/4*3,1)&gt;=0.5,полн!P32/4*3-MOD(полн!P32/4*3,1)+0.5,FLOOR(полн!P32/4*3,1))</f>
        <v>148.5</v>
      </c>
      <c r="P33" s="17">
        <f>IF(MOD(полн!Q32/4*3,1)&gt;=0.5,полн!Q32/4*3-MOD(полн!Q32/4*3,1)+0.5,FLOOR(полн!Q32/4*3,1))</f>
        <v>135</v>
      </c>
      <c r="Q33" s="17">
        <f>IF(MOD(полн!R32/4*3,1)&gt;=0.5,полн!R32/4*3-MOD(полн!R32/4*3,1)+0.5,FLOOR(полн!R32/4*3,1))</f>
        <v>121.5</v>
      </c>
      <c r="R33" s="17">
        <f>IF(MOD(полн!S32/4*3,1)&gt;=0.5,полн!S32/4*3-MOD(полн!S32/4*3,1)+0.5,FLOOR(полн!S32/4*3,1))</f>
        <v>108</v>
      </c>
      <c r="S33" s="17">
        <f>IF(MOD(полн!T32/4*3,1)&gt;=0.5,полн!T32/4*3-MOD(полн!T32/4*3,1)+0.5,FLOOR(полн!T32/4*3,1))</f>
        <v>94.5</v>
      </c>
      <c r="T33" s="17">
        <f>IF(MOD(полн!U32/4*3,1)&gt;=0.5,полн!U32/4*3-MOD(полн!U32/4*3,1)+0.5,FLOOR(полн!U32/4*3,1))</f>
        <v>81</v>
      </c>
      <c r="U33" s="17">
        <f>IF(MOD(полн!V32/4*3,1)&gt;=0.5,полн!V32/4*3-MOD(полн!V32/4*3,1)+0.5,FLOOR(полн!V32/4*3,1))</f>
        <v>67.5</v>
      </c>
      <c r="V33" s="17">
        <f>IF(MOD(полн!W32/4*3,1)&gt;=0.5,полн!W32/4*3-MOD(полн!W32/4*3,1)+0.5,FLOOR(полн!W32/4*3,1))</f>
        <v>54</v>
      </c>
      <c r="W33" s="17">
        <f>IF(MOD(полн!X32/4*3,1)&gt;=0.5,полн!X32/4*3-MOD(полн!X32/4*3,1)+0.5,FLOOR(полн!X32/4*3,1))</f>
        <v>40.5</v>
      </c>
      <c r="X33" s="17">
        <f>IF(MOD(полн!Y32/4*3,1)&gt;=0.5,полн!Y32/4*3-MOD(полн!Y32/4*3,1)+0.5,FLOOR(полн!Y32/4*3,1))</f>
        <v>27</v>
      </c>
      <c r="Y33" s="17">
        <f>IF(MOD(полн!Z32/4*3,1)&gt;=0.5,полн!Z32/4*3-MOD(полн!Z32/4*3,1)+0.5,FLOOR(полн!Z32/4*3,1))</f>
        <v>13.5</v>
      </c>
      <c r="Z33" s="8">
        <f>IF(MOD(полн!AA32/4*3,1)&gt;=0.5,полн!AA32/4*3-MOD(полн!AA32/4*3,1)+0.5,FLOOR(полн!AA32/4*3,1))</f>
        <v>13.5</v>
      </c>
      <c r="AA33" s="17">
        <f>IF(MOD(полн!AB32/4*3,1)&gt;=0.5,полн!AB32/4*3-MOD(полн!AB32/4*3,1)+0.5,FLOOR(полн!AB32/4*3,1))</f>
        <v>13.5</v>
      </c>
      <c r="AB33" s="17">
        <f>IF(MOD(полн!AC32/4*3,1)&gt;=0.5,полн!AC32/4*3-MOD(полн!AC32/4*3,1)+0.5,FLOOR(полн!AC32/4*3,1))</f>
        <v>27</v>
      </c>
      <c r="AC33" s="17">
        <f>IF(MOD(полн!AD32/4*3,1)&gt;=0.5,полн!AD32/4*3-MOD(полн!AD32/4*3,1)+0.5,FLOOR(полн!AD32/4*3,1))</f>
        <v>40.5</v>
      </c>
      <c r="AD33" s="17">
        <f>IF(MOD(полн!AE32/4*3,1)&gt;=0.5,полн!AE32/4*3-MOD(полн!AE32/4*3,1)+0.5,FLOOR(полн!AE32/4*3,1))</f>
        <v>54</v>
      </c>
      <c r="AE33" s="17">
        <f>IF(MOD(полн!AF32/4*3,1)&gt;=0.5,полн!AF32/4*3-MOD(полн!AF32/4*3,1)+0.5,FLOOR(полн!AF32/4*3,1))</f>
        <v>67.5</v>
      </c>
      <c r="AF33" s="17">
        <f>IF(MOD(полн!AG32/4*3,1)&gt;=0.5,полн!AG32/4*3-MOD(полн!AG32/4*3,1)+0.5,FLOOR(полн!AG32/4*3,1))</f>
        <v>81</v>
      </c>
      <c r="AG33" s="17">
        <f>IF(MOD(полн!AH32/4*3,1)&gt;=0.5,полн!AH32/4*3-MOD(полн!AH32/4*3,1)+0.5,FLOOR(полн!AH32/4*3,1))</f>
        <v>94.5</v>
      </c>
      <c r="AH33" s="17">
        <f>IF(MOD(полн!AI32/4*3,1)&gt;=0.5,полн!AI32/4*3-MOD(полн!AI32/4*3,1)+0.5,FLOOR(полн!AI32/4*3,1))</f>
        <v>108</v>
      </c>
      <c r="AI33" s="17">
        <f>IF(MOD(полн!AJ32/4*3,1)&gt;=0.5,полн!AJ32/4*3-MOD(полн!AJ32/4*3,1)+0.5,FLOOR(полн!AJ32/4*3,1))</f>
        <v>121.5</v>
      </c>
      <c r="AJ33" s="99">
        <f>IF(MOD(полн!AK32/4*3,1)&gt;=0.5,полн!AK32/4*3-MOD(полн!AK32/4*3,1)+0.5,FLOOR(полн!AK32/4*3,1))</f>
        <v>135</v>
      </c>
      <c r="AK33" s="86"/>
      <c r="AL33" s="85"/>
    </row>
    <row r="34" spans="2:38" ht="16.5" customHeight="1">
      <c r="B34" s="12">
        <v>24</v>
      </c>
      <c r="C34" s="17">
        <f>IF(MOD(полн!D33/4*3,1)&gt;=0.5,полн!D33/4*3-MOD(полн!D33/4*3,1)+0.5,FLOOR(полн!D33/4*3,1))</f>
        <v>324</v>
      </c>
      <c r="D34" s="17">
        <f>IF(MOD(полн!E33/4*3,1)&gt;=0.5,полн!E33/4*3-MOD(полн!E33/4*3,1)+0.5,FLOOR(полн!E33/4*3,1))</f>
        <v>310.5</v>
      </c>
      <c r="E34" s="17">
        <f>IF(MOD(полн!F33/4*3,1)&gt;=0.5,полн!F33/4*3-MOD(полн!F33/4*3,1)+0.5,FLOOR(полн!F33/4*3,1))</f>
        <v>297</v>
      </c>
      <c r="F34" s="17">
        <f>IF(MOD(полн!G33/4*3,1)&gt;=0.5,полн!G33/4*3-MOD(полн!G33/4*3,1)+0.5,FLOOR(полн!G33/4*3,1))</f>
        <v>283.5</v>
      </c>
      <c r="G34" s="17">
        <f>IF(MOD(полн!H33/4*3,1)&gt;=0.5,полн!H33/4*3-MOD(полн!H33/4*3,1)+0.5,FLOOR(полн!H33/4*3,1))</f>
        <v>270</v>
      </c>
      <c r="H34" s="17">
        <f>IF(MOD(полн!I33/4*3,1)&gt;=0.5,полн!I33/4*3-MOD(полн!I33/4*3,1)+0.5,FLOOR(полн!I33/4*3,1))</f>
        <v>256.5</v>
      </c>
      <c r="I34" s="17">
        <f>IF(MOD(полн!J33/4*3,1)&gt;=0.5,полн!J33/4*3-MOD(полн!J33/4*3,1)+0.5,FLOOR(полн!J33/4*3,1))</f>
        <v>243</v>
      </c>
      <c r="J34" s="17">
        <f>IF(MOD(полн!K33/4*3,1)&gt;=0.5,полн!K33/4*3-MOD(полн!K33/4*3,1)+0.5,FLOOR(полн!K33/4*3,1))</f>
        <v>229.5</v>
      </c>
      <c r="K34" s="17">
        <f>IF(MOD(полн!L33/4*3,1)&gt;=0.5,полн!L33/4*3-MOD(полн!L33/4*3,1)+0.5,FLOOR(полн!L33/4*3,1))</f>
        <v>216</v>
      </c>
      <c r="L34" s="17">
        <f>IF(MOD(полн!M33/4*3,1)&gt;=0.5,полн!M33/4*3-MOD(полн!M33/4*3,1)+0.5,FLOOR(полн!M33/4*3,1))</f>
        <v>202.5</v>
      </c>
      <c r="M34" s="17">
        <f>IF(MOD(полн!N33/4*3,1)&gt;=0.5,полн!N33/4*3-MOD(полн!N33/4*3,1)+0.5,FLOOR(полн!N33/4*3,1))</f>
        <v>189</v>
      </c>
      <c r="N34" s="17">
        <f>IF(MOD(полн!O33/4*3,1)&gt;=0.5,полн!O33/4*3-MOD(полн!O33/4*3,1)+0.5,FLOOR(полн!O33/4*3,1))</f>
        <v>175.5</v>
      </c>
      <c r="O34" s="17">
        <f>IF(MOD(полн!P33/4*3,1)&gt;=0.5,полн!P33/4*3-MOD(полн!P33/4*3,1)+0.5,FLOOR(полн!P33/4*3,1))</f>
        <v>162</v>
      </c>
      <c r="P34" s="17">
        <f>IF(MOD(полн!Q33/4*3,1)&gt;=0.5,полн!Q33/4*3-MOD(полн!Q33/4*3,1)+0.5,FLOOR(полн!Q33/4*3,1))</f>
        <v>148.5</v>
      </c>
      <c r="Q34" s="17">
        <f>IF(MOD(полн!R33/4*3,1)&gt;=0.5,полн!R33/4*3-MOD(полн!R33/4*3,1)+0.5,FLOOR(полн!R33/4*3,1))</f>
        <v>135</v>
      </c>
      <c r="R34" s="17">
        <f>IF(MOD(полн!S33/4*3,1)&gt;=0.5,полн!S33/4*3-MOD(полн!S33/4*3,1)+0.5,FLOOR(полн!S33/4*3,1))</f>
        <v>121.5</v>
      </c>
      <c r="S34" s="17">
        <f>IF(MOD(полн!T33/4*3,1)&gt;=0.5,полн!T33/4*3-MOD(полн!T33/4*3,1)+0.5,FLOOR(полн!T33/4*3,1))</f>
        <v>108</v>
      </c>
      <c r="T34" s="17">
        <f>IF(MOD(полн!U33/4*3,1)&gt;=0.5,полн!U33/4*3-MOD(полн!U33/4*3,1)+0.5,FLOOR(полн!U33/4*3,1))</f>
        <v>94.5</v>
      </c>
      <c r="U34" s="17">
        <f>IF(MOD(полн!V33/4*3,1)&gt;=0.5,полн!V33/4*3-MOD(полн!V33/4*3,1)+0.5,FLOOR(полн!V33/4*3,1))</f>
        <v>81</v>
      </c>
      <c r="V34" s="17">
        <f>IF(MOD(полн!W33/4*3,1)&gt;=0.5,полн!W33/4*3-MOD(полн!W33/4*3,1)+0.5,FLOOR(полн!W33/4*3,1))</f>
        <v>67.5</v>
      </c>
      <c r="W34" s="17">
        <f>IF(MOD(полн!X33/4*3,1)&gt;=0.5,полн!X33/4*3-MOD(полн!X33/4*3,1)+0.5,FLOOR(полн!X33/4*3,1))</f>
        <v>54</v>
      </c>
      <c r="X34" s="17">
        <f>IF(MOD(полн!Y33/4*3,1)&gt;=0.5,полн!Y33/4*3-MOD(полн!Y33/4*3,1)+0.5,FLOOR(полн!Y33/4*3,1))</f>
        <v>40.5</v>
      </c>
      <c r="Y34" s="17">
        <f>IF(MOD(полн!Z33/4*3,1)&gt;=0.5,полн!Z33/4*3-MOD(полн!Z33/4*3,1)+0.5,FLOOR(полн!Z33/4*3,1))</f>
        <v>27</v>
      </c>
      <c r="Z34" s="17">
        <f>IF(MOD(полн!AA33/4*3,1)&gt;=0.5,полн!AA33/4*3-MOD(полн!AA33/4*3,1)+0.5,FLOOR(полн!AA33/4*3,1))</f>
        <v>13.5</v>
      </c>
      <c r="AA34" s="8">
        <f>IF(MOD(полн!AB33/4*3,1)&gt;=0.5,полн!AB33/4*3-MOD(полн!AB33/4*3,1)+0.5,FLOOR(полн!AB33/4*3,1))</f>
        <v>13.5</v>
      </c>
      <c r="AB34" s="17">
        <f>IF(MOD(полн!AC33/4*3,1)&gt;=0.5,полн!AC33/4*3-MOD(полн!AC33/4*3,1)+0.5,FLOOR(полн!AC33/4*3,1))</f>
        <v>13.5</v>
      </c>
      <c r="AC34" s="17">
        <f>IF(MOD(полн!AD33/4*3,1)&gt;=0.5,полн!AD33/4*3-MOD(полн!AD33/4*3,1)+0.5,FLOOR(полн!AD33/4*3,1))</f>
        <v>27</v>
      </c>
      <c r="AD34" s="17">
        <f>IF(MOD(полн!AE33/4*3,1)&gt;=0.5,полн!AE33/4*3-MOD(полн!AE33/4*3,1)+0.5,FLOOR(полн!AE33/4*3,1))</f>
        <v>40.5</v>
      </c>
      <c r="AE34" s="17">
        <f>IF(MOD(полн!AF33/4*3,1)&gt;=0.5,полн!AF33/4*3-MOD(полн!AF33/4*3,1)+0.5,FLOOR(полн!AF33/4*3,1))</f>
        <v>54</v>
      </c>
      <c r="AF34" s="17">
        <f>IF(MOD(полн!AG33/4*3,1)&gt;=0.5,полн!AG33/4*3-MOD(полн!AG33/4*3,1)+0.5,FLOOR(полн!AG33/4*3,1))</f>
        <v>67.5</v>
      </c>
      <c r="AG34" s="17">
        <f>IF(MOD(полн!AH33/4*3,1)&gt;=0.5,полн!AH33/4*3-MOD(полн!AH33/4*3,1)+0.5,FLOOR(полн!AH33/4*3,1))</f>
        <v>81</v>
      </c>
      <c r="AH34" s="17">
        <f>IF(MOD(полн!AI33/4*3,1)&gt;=0.5,полн!AI33/4*3-MOD(полн!AI33/4*3,1)+0.5,FLOOR(полн!AI33/4*3,1))</f>
        <v>94.5</v>
      </c>
      <c r="AI34" s="17">
        <f>IF(MOD(полн!AJ33/4*3,1)&gt;=0.5,полн!AJ33/4*3-MOD(полн!AJ33/4*3,1)+0.5,FLOOR(полн!AJ33/4*3,1))</f>
        <v>108</v>
      </c>
      <c r="AJ34" s="99">
        <f>IF(MOD(полн!AK33/4*3,1)&gt;=0.5,полн!AK33/4*3-MOD(полн!AK33/4*3,1)+0.5,FLOOR(полн!AK33/4*3,1))</f>
        <v>121.5</v>
      </c>
      <c r="AK34" s="86"/>
      <c r="AL34" s="85"/>
    </row>
    <row r="35" spans="2:38" ht="16.5" customHeight="1">
      <c r="B35" s="12">
        <v>25</v>
      </c>
      <c r="C35" s="17">
        <f>IF(MOD(полн!D34/4*3,1)&gt;=0.5,полн!D34/4*3-MOD(полн!D34/4*3,1)+0.5,FLOOR(полн!D34/4*3,1))</f>
        <v>337.5</v>
      </c>
      <c r="D35" s="17">
        <f>IF(MOD(полн!E34/4*3,1)&gt;=0.5,полн!E34/4*3-MOD(полн!E34/4*3,1)+0.5,FLOOR(полн!E34/4*3,1))</f>
        <v>324</v>
      </c>
      <c r="E35" s="17">
        <f>IF(MOD(полн!F34/4*3,1)&gt;=0.5,полн!F34/4*3-MOD(полн!F34/4*3,1)+0.5,FLOOR(полн!F34/4*3,1))</f>
        <v>310.5</v>
      </c>
      <c r="F35" s="17">
        <f>IF(MOD(полн!G34/4*3,1)&gt;=0.5,полн!G34/4*3-MOD(полн!G34/4*3,1)+0.5,FLOOR(полн!G34/4*3,1))</f>
        <v>297</v>
      </c>
      <c r="G35" s="17">
        <f>IF(MOD(полн!H34/4*3,1)&gt;=0.5,полн!H34/4*3-MOD(полн!H34/4*3,1)+0.5,FLOOR(полн!H34/4*3,1))</f>
        <v>283.5</v>
      </c>
      <c r="H35" s="17">
        <f>IF(MOD(полн!I34/4*3,1)&gt;=0.5,полн!I34/4*3-MOD(полн!I34/4*3,1)+0.5,FLOOR(полн!I34/4*3,1))</f>
        <v>270</v>
      </c>
      <c r="I35" s="17">
        <f>IF(MOD(полн!J34/4*3,1)&gt;=0.5,полн!J34/4*3-MOD(полн!J34/4*3,1)+0.5,FLOOR(полн!J34/4*3,1))</f>
        <v>256.5</v>
      </c>
      <c r="J35" s="17">
        <f>IF(MOD(полн!K34/4*3,1)&gt;=0.5,полн!K34/4*3-MOD(полн!K34/4*3,1)+0.5,FLOOR(полн!K34/4*3,1))</f>
        <v>243</v>
      </c>
      <c r="K35" s="17">
        <f>IF(MOD(полн!L34/4*3,1)&gt;=0.5,полн!L34/4*3-MOD(полн!L34/4*3,1)+0.5,FLOOR(полн!L34/4*3,1))</f>
        <v>229.5</v>
      </c>
      <c r="L35" s="17">
        <f>IF(MOD(полн!M34/4*3,1)&gt;=0.5,полн!M34/4*3-MOD(полн!M34/4*3,1)+0.5,FLOOR(полн!M34/4*3,1))</f>
        <v>216</v>
      </c>
      <c r="M35" s="17">
        <f>IF(MOD(полн!N34/4*3,1)&gt;=0.5,полн!N34/4*3-MOD(полн!N34/4*3,1)+0.5,FLOOR(полн!N34/4*3,1))</f>
        <v>202.5</v>
      </c>
      <c r="N35" s="17">
        <f>IF(MOD(полн!O34/4*3,1)&gt;=0.5,полн!O34/4*3-MOD(полн!O34/4*3,1)+0.5,FLOOR(полн!O34/4*3,1))</f>
        <v>189</v>
      </c>
      <c r="O35" s="17">
        <f>IF(MOD(полн!P34/4*3,1)&gt;=0.5,полн!P34/4*3-MOD(полн!P34/4*3,1)+0.5,FLOOR(полн!P34/4*3,1))</f>
        <v>175.5</v>
      </c>
      <c r="P35" s="17">
        <f>IF(MOD(полн!Q34/4*3,1)&gt;=0.5,полн!Q34/4*3-MOD(полн!Q34/4*3,1)+0.5,FLOOR(полн!Q34/4*3,1))</f>
        <v>162</v>
      </c>
      <c r="Q35" s="17">
        <f>IF(MOD(полн!R34/4*3,1)&gt;=0.5,полн!R34/4*3-MOD(полн!R34/4*3,1)+0.5,FLOOR(полн!R34/4*3,1))</f>
        <v>148.5</v>
      </c>
      <c r="R35" s="17">
        <f>IF(MOD(полн!S34/4*3,1)&gt;=0.5,полн!S34/4*3-MOD(полн!S34/4*3,1)+0.5,FLOOR(полн!S34/4*3,1))</f>
        <v>135</v>
      </c>
      <c r="S35" s="17">
        <f>IF(MOD(полн!T34/4*3,1)&gt;=0.5,полн!T34/4*3-MOD(полн!T34/4*3,1)+0.5,FLOOR(полн!T34/4*3,1))</f>
        <v>121.5</v>
      </c>
      <c r="T35" s="17">
        <f>IF(MOD(полн!U34/4*3,1)&gt;=0.5,полн!U34/4*3-MOD(полн!U34/4*3,1)+0.5,FLOOR(полн!U34/4*3,1))</f>
        <v>108</v>
      </c>
      <c r="U35" s="17">
        <f>IF(MOD(полн!V34/4*3,1)&gt;=0.5,полн!V34/4*3-MOD(полн!V34/4*3,1)+0.5,FLOOR(полн!V34/4*3,1))</f>
        <v>94.5</v>
      </c>
      <c r="V35" s="17">
        <f>IF(MOD(полн!W34/4*3,1)&gt;=0.5,полн!W34/4*3-MOD(полн!W34/4*3,1)+0.5,FLOOR(полн!W34/4*3,1))</f>
        <v>81</v>
      </c>
      <c r="W35" s="17">
        <f>IF(MOD(полн!X34/4*3,1)&gt;=0.5,полн!X34/4*3-MOD(полн!X34/4*3,1)+0.5,FLOOR(полн!X34/4*3,1))</f>
        <v>67.5</v>
      </c>
      <c r="X35" s="17">
        <f>IF(MOD(полн!Y34/4*3,1)&gt;=0.5,полн!Y34/4*3-MOD(полн!Y34/4*3,1)+0.5,FLOOR(полн!Y34/4*3,1))</f>
        <v>54</v>
      </c>
      <c r="Y35" s="17">
        <f>IF(MOD(полн!Z34/4*3,1)&gt;=0.5,полн!Z34/4*3-MOD(полн!Z34/4*3,1)+0.5,FLOOR(полн!Z34/4*3,1))</f>
        <v>40.5</v>
      </c>
      <c r="Z35" s="17">
        <f>IF(MOD(полн!AA34/4*3,1)&gt;=0.5,полн!AA34/4*3-MOD(полн!AA34/4*3,1)+0.5,FLOOR(полн!AA34/4*3,1))</f>
        <v>27</v>
      </c>
      <c r="AA35" s="17">
        <f>IF(MOD(полн!AB34/4*3,1)&gt;=0.5,полн!AB34/4*3-MOD(полн!AB34/4*3,1)+0.5,FLOOR(полн!AB34/4*3,1))</f>
        <v>13.5</v>
      </c>
      <c r="AB35" s="8">
        <f>IF(MOD(полн!AC34/4*3,1)&gt;=0.5,полн!AC34/4*3-MOD(полн!AC34/4*3,1)+0.5,FLOOR(полн!AC34/4*3,1))</f>
        <v>13.5</v>
      </c>
      <c r="AC35" s="17">
        <f>IF(MOD(полн!AD34/4*3,1)&gt;=0.5,полн!AD34/4*3-MOD(полн!AD34/4*3,1)+0.5,FLOOR(полн!AD34/4*3,1))</f>
        <v>13.5</v>
      </c>
      <c r="AD35" s="17">
        <f>IF(MOD(полн!AE34/4*3,1)&gt;=0.5,полн!AE34/4*3-MOD(полн!AE34/4*3,1)+0.5,FLOOR(полн!AE34/4*3,1))</f>
        <v>27</v>
      </c>
      <c r="AE35" s="17">
        <f>IF(MOD(полн!AF34/4*3,1)&gt;=0.5,полн!AF34/4*3-MOD(полн!AF34/4*3,1)+0.5,FLOOR(полн!AF34/4*3,1))</f>
        <v>40.5</v>
      </c>
      <c r="AF35" s="17">
        <f>IF(MOD(полн!AG34/4*3,1)&gt;=0.5,полн!AG34/4*3-MOD(полн!AG34/4*3,1)+0.5,FLOOR(полн!AG34/4*3,1))</f>
        <v>54</v>
      </c>
      <c r="AG35" s="17">
        <f>IF(MOD(полн!AH34/4*3,1)&gt;=0.5,полн!AH34/4*3-MOD(полн!AH34/4*3,1)+0.5,FLOOR(полн!AH34/4*3,1))</f>
        <v>67.5</v>
      </c>
      <c r="AH35" s="17">
        <f>IF(MOD(полн!AI34/4*3,1)&gt;=0.5,полн!AI34/4*3-MOD(полн!AI34/4*3,1)+0.5,FLOOR(полн!AI34/4*3,1))</f>
        <v>81</v>
      </c>
      <c r="AI35" s="17">
        <f>IF(MOD(полн!AJ34/4*3,1)&gt;=0.5,полн!AJ34/4*3-MOD(полн!AJ34/4*3,1)+0.5,FLOOR(полн!AJ34/4*3,1))</f>
        <v>94.5</v>
      </c>
      <c r="AJ35" s="99">
        <f>IF(MOD(полн!AK34/4*3,1)&gt;=0.5,полн!AK34/4*3-MOD(полн!AK34/4*3,1)+0.5,FLOOR(полн!AK34/4*3,1))</f>
        <v>108</v>
      </c>
      <c r="AK35" s="86"/>
      <c r="AL35" s="85"/>
    </row>
    <row r="36" spans="2:38" ht="16.5" customHeight="1">
      <c r="B36" s="12">
        <v>26</v>
      </c>
      <c r="C36" s="17">
        <f>IF(MOD(полн!D35/4*3,1)&gt;=0.5,полн!D35/4*3-MOD(полн!D35/4*3,1)+0.5,FLOOR(полн!D35/4*3,1))</f>
        <v>351</v>
      </c>
      <c r="D36" s="17">
        <f>IF(MOD(полн!E35/4*3,1)&gt;=0.5,полн!E35/4*3-MOD(полн!E35/4*3,1)+0.5,FLOOR(полн!E35/4*3,1))</f>
        <v>337.5</v>
      </c>
      <c r="E36" s="17">
        <f>IF(MOD(полн!F35/4*3,1)&gt;=0.5,полн!F35/4*3-MOD(полн!F35/4*3,1)+0.5,FLOOR(полн!F35/4*3,1))</f>
        <v>324</v>
      </c>
      <c r="F36" s="17">
        <f>IF(MOD(полн!G35/4*3,1)&gt;=0.5,полн!G35/4*3-MOD(полн!G35/4*3,1)+0.5,FLOOR(полн!G35/4*3,1))</f>
        <v>310.5</v>
      </c>
      <c r="G36" s="17">
        <f>IF(MOD(полн!H35/4*3,1)&gt;=0.5,полн!H35/4*3-MOD(полн!H35/4*3,1)+0.5,FLOOR(полн!H35/4*3,1))</f>
        <v>297</v>
      </c>
      <c r="H36" s="17">
        <f>IF(MOD(полн!I35/4*3,1)&gt;=0.5,полн!I35/4*3-MOD(полн!I35/4*3,1)+0.5,FLOOR(полн!I35/4*3,1))</f>
        <v>283.5</v>
      </c>
      <c r="I36" s="17">
        <f>IF(MOD(полн!J35/4*3,1)&gt;=0.5,полн!J35/4*3-MOD(полн!J35/4*3,1)+0.5,FLOOR(полн!J35/4*3,1))</f>
        <v>270</v>
      </c>
      <c r="J36" s="17">
        <f>IF(MOD(полн!K35/4*3,1)&gt;=0.5,полн!K35/4*3-MOD(полн!K35/4*3,1)+0.5,FLOOR(полн!K35/4*3,1))</f>
        <v>256.5</v>
      </c>
      <c r="K36" s="17">
        <f>IF(MOD(полн!L35/4*3,1)&gt;=0.5,полн!L35/4*3-MOD(полн!L35/4*3,1)+0.5,FLOOR(полн!L35/4*3,1))</f>
        <v>243</v>
      </c>
      <c r="L36" s="17">
        <f>IF(MOD(полн!M35/4*3,1)&gt;=0.5,полн!M35/4*3-MOD(полн!M35/4*3,1)+0.5,FLOOR(полн!M35/4*3,1))</f>
        <v>229.5</v>
      </c>
      <c r="M36" s="17">
        <f>IF(MOD(полн!N35/4*3,1)&gt;=0.5,полн!N35/4*3-MOD(полн!N35/4*3,1)+0.5,FLOOR(полн!N35/4*3,1))</f>
        <v>216</v>
      </c>
      <c r="N36" s="17">
        <f>IF(MOD(полн!O35/4*3,1)&gt;=0.5,полн!O35/4*3-MOD(полн!O35/4*3,1)+0.5,FLOOR(полн!O35/4*3,1))</f>
        <v>202.5</v>
      </c>
      <c r="O36" s="17">
        <f>IF(MOD(полн!P35/4*3,1)&gt;=0.5,полн!P35/4*3-MOD(полн!P35/4*3,1)+0.5,FLOOR(полн!P35/4*3,1))</f>
        <v>189</v>
      </c>
      <c r="P36" s="17">
        <f>IF(MOD(полн!Q35/4*3,1)&gt;=0.5,полн!Q35/4*3-MOD(полн!Q35/4*3,1)+0.5,FLOOR(полн!Q35/4*3,1))</f>
        <v>175.5</v>
      </c>
      <c r="Q36" s="17">
        <f>IF(MOD(полн!R35/4*3,1)&gt;=0.5,полн!R35/4*3-MOD(полн!R35/4*3,1)+0.5,FLOOR(полн!R35/4*3,1))</f>
        <v>162</v>
      </c>
      <c r="R36" s="17">
        <f>IF(MOD(полн!S35/4*3,1)&gt;=0.5,полн!S35/4*3-MOD(полн!S35/4*3,1)+0.5,FLOOR(полн!S35/4*3,1))</f>
        <v>148.5</v>
      </c>
      <c r="S36" s="17">
        <f>IF(MOD(полн!T35/4*3,1)&gt;=0.5,полн!T35/4*3-MOD(полн!T35/4*3,1)+0.5,FLOOR(полн!T35/4*3,1))</f>
        <v>135</v>
      </c>
      <c r="T36" s="17">
        <f>IF(MOD(полн!U35/4*3,1)&gt;=0.5,полн!U35/4*3-MOD(полн!U35/4*3,1)+0.5,FLOOR(полн!U35/4*3,1))</f>
        <v>121.5</v>
      </c>
      <c r="U36" s="17">
        <f>IF(MOD(полн!V35/4*3,1)&gt;=0.5,полн!V35/4*3-MOD(полн!V35/4*3,1)+0.5,FLOOR(полн!V35/4*3,1))</f>
        <v>108</v>
      </c>
      <c r="V36" s="17">
        <f>IF(MOD(полн!W35/4*3,1)&gt;=0.5,полн!W35/4*3-MOD(полн!W35/4*3,1)+0.5,FLOOR(полн!W35/4*3,1))</f>
        <v>94.5</v>
      </c>
      <c r="W36" s="17">
        <f>IF(MOD(полн!X35/4*3,1)&gt;=0.5,полн!X35/4*3-MOD(полн!X35/4*3,1)+0.5,FLOOR(полн!X35/4*3,1))</f>
        <v>81</v>
      </c>
      <c r="X36" s="17">
        <f>IF(MOD(полн!Y35/4*3,1)&gt;=0.5,полн!Y35/4*3-MOD(полн!Y35/4*3,1)+0.5,FLOOR(полн!Y35/4*3,1))</f>
        <v>67.5</v>
      </c>
      <c r="Y36" s="17">
        <f>IF(MOD(полн!Z35/4*3,1)&gt;=0.5,полн!Z35/4*3-MOD(полн!Z35/4*3,1)+0.5,FLOOR(полн!Z35/4*3,1))</f>
        <v>54</v>
      </c>
      <c r="Z36" s="17">
        <f>IF(MOD(полн!AA35/4*3,1)&gt;=0.5,полн!AA35/4*3-MOD(полн!AA35/4*3,1)+0.5,FLOOR(полн!AA35/4*3,1))</f>
        <v>40.5</v>
      </c>
      <c r="AA36" s="17">
        <f>IF(MOD(полн!AB35/4*3,1)&gt;=0.5,полн!AB35/4*3-MOD(полн!AB35/4*3,1)+0.5,FLOOR(полн!AB35/4*3,1))</f>
        <v>27</v>
      </c>
      <c r="AB36" s="17">
        <f>IF(MOD(полн!AC35/4*3,1)&gt;=0.5,полн!AC35/4*3-MOD(полн!AC35/4*3,1)+0.5,FLOOR(полн!AC35/4*3,1))</f>
        <v>13.5</v>
      </c>
      <c r="AC36" s="8">
        <f>IF(MOD(полн!AD35/4*3,1)&gt;=0.5,полн!AD35/4*3-MOD(полн!AD35/4*3,1)+0.5,FLOOR(полн!AD35/4*3,1))</f>
        <v>13.5</v>
      </c>
      <c r="AD36" s="17">
        <f>IF(MOD(полн!AE35/4*3,1)&gt;=0.5,полн!AE35/4*3-MOD(полн!AE35/4*3,1)+0.5,FLOOR(полн!AE35/4*3,1))</f>
        <v>13.5</v>
      </c>
      <c r="AE36" s="17">
        <f>IF(MOD(полн!AF35/4*3,1)&gt;=0.5,полн!AF35/4*3-MOD(полн!AF35/4*3,1)+0.5,FLOOR(полн!AF35/4*3,1))</f>
        <v>27</v>
      </c>
      <c r="AF36" s="17">
        <f>IF(MOD(полн!AG35/4*3,1)&gt;=0.5,полн!AG35/4*3-MOD(полн!AG35/4*3,1)+0.5,FLOOR(полн!AG35/4*3,1))</f>
        <v>40.5</v>
      </c>
      <c r="AG36" s="17">
        <f>IF(MOD(полн!AH35/4*3,1)&gt;=0.5,полн!AH35/4*3-MOD(полн!AH35/4*3,1)+0.5,FLOOR(полн!AH35/4*3,1))</f>
        <v>54</v>
      </c>
      <c r="AH36" s="17">
        <f>IF(MOD(полн!AI35/4*3,1)&gt;=0.5,полн!AI35/4*3-MOD(полн!AI35/4*3,1)+0.5,FLOOR(полн!AI35/4*3,1))</f>
        <v>67.5</v>
      </c>
      <c r="AI36" s="17">
        <f>IF(MOD(полн!AJ35/4*3,1)&gt;=0.5,полн!AJ35/4*3-MOD(полн!AJ35/4*3,1)+0.5,FLOOR(полн!AJ35/4*3,1))</f>
        <v>81</v>
      </c>
      <c r="AJ36" s="99">
        <f>IF(MOD(полн!AK35/4*3,1)&gt;=0.5,полн!AK35/4*3-MOD(полн!AK35/4*3,1)+0.5,FLOOR(полн!AK35/4*3,1))</f>
        <v>94.5</v>
      </c>
      <c r="AK36" s="86"/>
      <c r="AL36" s="85"/>
    </row>
    <row r="37" spans="2:38" ht="16.5" customHeight="1">
      <c r="B37" s="12">
        <v>27</v>
      </c>
      <c r="C37" s="17">
        <f>IF(MOD(полн!D36/4*3,1)&gt;=0.5,полн!D36/4*3-MOD(полн!D36/4*3,1)+0.5,FLOOR(полн!D36/4*3,1))</f>
        <v>364.5</v>
      </c>
      <c r="D37" s="17">
        <f>IF(MOD(полн!E36/4*3,1)&gt;=0.5,полн!E36/4*3-MOD(полн!E36/4*3,1)+0.5,FLOOR(полн!E36/4*3,1))</f>
        <v>351</v>
      </c>
      <c r="E37" s="17">
        <f>IF(MOD(полн!F36/4*3,1)&gt;=0.5,полн!F36/4*3-MOD(полн!F36/4*3,1)+0.5,FLOOR(полн!F36/4*3,1))</f>
        <v>337.5</v>
      </c>
      <c r="F37" s="17">
        <f>IF(MOD(полн!G36/4*3,1)&gt;=0.5,полн!G36/4*3-MOD(полн!G36/4*3,1)+0.5,FLOOR(полн!G36/4*3,1))</f>
        <v>324</v>
      </c>
      <c r="G37" s="17">
        <f>IF(MOD(полн!H36/4*3,1)&gt;=0.5,полн!H36/4*3-MOD(полн!H36/4*3,1)+0.5,FLOOR(полн!H36/4*3,1))</f>
        <v>310.5</v>
      </c>
      <c r="H37" s="17">
        <f>IF(MOD(полн!I36/4*3,1)&gt;=0.5,полн!I36/4*3-MOD(полн!I36/4*3,1)+0.5,FLOOR(полн!I36/4*3,1))</f>
        <v>297</v>
      </c>
      <c r="I37" s="17">
        <f>IF(MOD(полн!J36/4*3,1)&gt;=0.5,полн!J36/4*3-MOD(полн!J36/4*3,1)+0.5,FLOOR(полн!J36/4*3,1))</f>
        <v>283.5</v>
      </c>
      <c r="J37" s="17">
        <f>IF(MOD(полн!K36/4*3,1)&gt;=0.5,полн!K36/4*3-MOD(полн!K36/4*3,1)+0.5,FLOOR(полн!K36/4*3,1))</f>
        <v>270</v>
      </c>
      <c r="K37" s="17">
        <f>IF(MOD(полн!L36/4*3,1)&gt;=0.5,полн!L36/4*3-MOD(полн!L36/4*3,1)+0.5,FLOOR(полн!L36/4*3,1))</f>
        <v>256.5</v>
      </c>
      <c r="L37" s="17">
        <f>IF(MOD(полн!M36/4*3,1)&gt;=0.5,полн!M36/4*3-MOD(полн!M36/4*3,1)+0.5,FLOOR(полн!M36/4*3,1))</f>
        <v>243</v>
      </c>
      <c r="M37" s="17">
        <f>IF(MOD(полн!N36/4*3,1)&gt;=0.5,полн!N36/4*3-MOD(полн!N36/4*3,1)+0.5,FLOOR(полн!N36/4*3,1))</f>
        <v>229.5</v>
      </c>
      <c r="N37" s="17">
        <f>IF(MOD(полн!O36/4*3,1)&gt;=0.5,полн!O36/4*3-MOD(полн!O36/4*3,1)+0.5,FLOOR(полн!O36/4*3,1))</f>
        <v>216</v>
      </c>
      <c r="O37" s="17">
        <f>IF(MOD(полн!P36/4*3,1)&gt;=0.5,полн!P36/4*3-MOD(полн!P36/4*3,1)+0.5,FLOOR(полн!P36/4*3,1))</f>
        <v>202.5</v>
      </c>
      <c r="P37" s="17">
        <f>IF(MOD(полн!Q36/4*3,1)&gt;=0.5,полн!Q36/4*3-MOD(полн!Q36/4*3,1)+0.5,FLOOR(полн!Q36/4*3,1))</f>
        <v>189</v>
      </c>
      <c r="Q37" s="17">
        <f>IF(MOD(полн!R36/4*3,1)&gt;=0.5,полн!R36/4*3-MOD(полн!R36/4*3,1)+0.5,FLOOR(полн!R36/4*3,1))</f>
        <v>175.5</v>
      </c>
      <c r="R37" s="17">
        <f>IF(MOD(полн!S36/4*3,1)&gt;=0.5,полн!S36/4*3-MOD(полн!S36/4*3,1)+0.5,FLOOR(полн!S36/4*3,1))</f>
        <v>162</v>
      </c>
      <c r="S37" s="17">
        <f>IF(MOD(полн!T36/4*3,1)&gt;=0.5,полн!T36/4*3-MOD(полн!T36/4*3,1)+0.5,FLOOR(полн!T36/4*3,1))</f>
        <v>148.5</v>
      </c>
      <c r="T37" s="17">
        <f>IF(MOD(полн!U36/4*3,1)&gt;=0.5,полн!U36/4*3-MOD(полн!U36/4*3,1)+0.5,FLOOR(полн!U36/4*3,1))</f>
        <v>135</v>
      </c>
      <c r="U37" s="17">
        <f>IF(MOD(полн!V36/4*3,1)&gt;=0.5,полн!V36/4*3-MOD(полн!V36/4*3,1)+0.5,FLOOR(полн!V36/4*3,1))</f>
        <v>121.5</v>
      </c>
      <c r="V37" s="17">
        <f>IF(MOD(полн!W36/4*3,1)&gt;=0.5,полн!W36/4*3-MOD(полн!W36/4*3,1)+0.5,FLOOR(полн!W36/4*3,1))</f>
        <v>108</v>
      </c>
      <c r="W37" s="17">
        <f>IF(MOD(полн!X36/4*3,1)&gt;=0.5,полн!X36/4*3-MOD(полн!X36/4*3,1)+0.5,FLOOR(полн!X36/4*3,1))</f>
        <v>94.5</v>
      </c>
      <c r="X37" s="17">
        <f>IF(MOD(полн!Y36/4*3,1)&gt;=0.5,полн!Y36/4*3-MOD(полн!Y36/4*3,1)+0.5,FLOOR(полн!Y36/4*3,1))</f>
        <v>81</v>
      </c>
      <c r="Y37" s="17">
        <f>IF(MOD(полн!Z36/4*3,1)&gt;=0.5,полн!Z36/4*3-MOD(полн!Z36/4*3,1)+0.5,FLOOR(полн!Z36/4*3,1))</f>
        <v>67.5</v>
      </c>
      <c r="Z37" s="17">
        <f>IF(MOD(полн!AA36/4*3,1)&gt;=0.5,полн!AA36/4*3-MOD(полн!AA36/4*3,1)+0.5,FLOOR(полн!AA36/4*3,1))</f>
        <v>54</v>
      </c>
      <c r="AA37" s="17">
        <f>IF(MOD(полн!AB36/4*3,1)&gt;=0.5,полн!AB36/4*3-MOD(полн!AB36/4*3,1)+0.5,FLOOR(полн!AB36/4*3,1))</f>
        <v>40.5</v>
      </c>
      <c r="AB37" s="17">
        <f>IF(MOD(полн!AC36/4*3,1)&gt;=0.5,полн!AC36/4*3-MOD(полн!AC36/4*3,1)+0.5,FLOOR(полн!AC36/4*3,1))</f>
        <v>27</v>
      </c>
      <c r="AC37" s="17">
        <f>IF(MOD(полн!AD36/4*3,1)&gt;=0.5,полн!AD36/4*3-MOD(полн!AD36/4*3,1)+0.5,FLOOR(полн!AD36/4*3,1))</f>
        <v>13.5</v>
      </c>
      <c r="AD37" s="8">
        <f>IF(MOD(полн!AE36/4*3,1)&gt;=0.5,полн!AE36/4*3-MOD(полн!AE36/4*3,1)+0.5,FLOOR(полн!AE36/4*3,1))</f>
        <v>13.5</v>
      </c>
      <c r="AE37" s="17">
        <f>IF(MOD(полн!AF36/4*3,1)&gt;=0.5,полн!AF36/4*3-MOD(полн!AF36/4*3,1)+0.5,FLOOR(полн!AF36/4*3,1))</f>
        <v>13.5</v>
      </c>
      <c r="AF37" s="17">
        <f>IF(MOD(полн!AG36/4*3,1)&gt;=0.5,полн!AG36/4*3-MOD(полн!AG36/4*3,1)+0.5,FLOOR(полн!AG36/4*3,1))</f>
        <v>27</v>
      </c>
      <c r="AG37" s="17">
        <f>IF(MOD(полн!AH36/4*3,1)&gt;=0.5,полн!AH36/4*3-MOD(полн!AH36/4*3,1)+0.5,FLOOR(полн!AH36/4*3,1))</f>
        <v>40.5</v>
      </c>
      <c r="AH37" s="17">
        <f>IF(MOD(полн!AI36/4*3,1)&gt;=0.5,полн!AI36/4*3-MOD(полн!AI36/4*3,1)+0.5,FLOOR(полн!AI36/4*3,1))</f>
        <v>54</v>
      </c>
      <c r="AI37" s="17">
        <f>IF(MOD(полн!AJ36/4*3,1)&gt;=0.5,полн!AJ36/4*3-MOD(полн!AJ36/4*3,1)+0.5,FLOOR(полн!AJ36/4*3,1))</f>
        <v>67.5</v>
      </c>
      <c r="AJ37" s="99">
        <f>IF(MOD(полн!AK36/4*3,1)&gt;=0.5,полн!AK36/4*3-MOD(полн!AK36/4*3,1)+0.5,FLOOR(полн!AK36/4*3,1))</f>
        <v>81</v>
      </c>
      <c r="AK37" s="86"/>
      <c r="AL37" s="85"/>
    </row>
    <row r="38" spans="2:38" ht="16.5" customHeight="1">
      <c r="B38" s="12">
        <v>28</v>
      </c>
      <c r="C38" s="17">
        <f>IF(MOD(полн!D37/4*3,1)&gt;=0.5,полн!D37/4*3-MOD(полн!D37/4*3,1)+0.5,FLOOR(полн!D37/4*3,1))</f>
        <v>378</v>
      </c>
      <c r="D38" s="17">
        <f>IF(MOD(полн!E37/4*3,1)&gt;=0.5,полн!E37/4*3-MOD(полн!E37/4*3,1)+0.5,FLOOR(полн!E37/4*3,1))</f>
        <v>364.5</v>
      </c>
      <c r="E38" s="17">
        <f>IF(MOD(полн!F37/4*3,1)&gt;=0.5,полн!F37/4*3-MOD(полн!F37/4*3,1)+0.5,FLOOR(полн!F37/4*3,1))</f>
        <v>351</v>
      </c>
      <c r="F38" s="17">
        <f>IF(MOD(полн!G37/4*3,1)&gt;=0.5,полн!G37/4*3-MOD(полн!G37/4*3,1)+0.5,FLOOR(полн!G37/4*3,1))</f>
        <v>337.5</v>
      </c>
      <c r="G38" s="17">
        <f>IF(MOD(полн!H37/4*3,1)&gt;=0.5,полн!H37/4*3-MOD(полн!H37/4*3,1)+0.5,FLOOR(полн!H37/4*3,1))</f>
        <v>324</v>
      </c>
      <c r="H38" s="17">
        <f>IF(MOD(полн!I37/4*3,1)&gt;=0.5,полн!I37/4*3-MOD(полн!I37/4*3,1)+0.5,FLOOR(полн!I37/4*3,1))</f>
        <v>310.5</v>
      </c>
      <c r="I38" s="17">
        <f>IF(MOD(полн!J37/4*3,1)&gt;=0.5,полн!J37/4*3-MOD(полн!J37/4*3,1)+0.5,FLOOR(полн!J37/4*3,1))</f>
        <v>297</v>
      </c>
      <c r="J38" s="17">
        <f>IF(MOD(полн!K37/4*3,1)&gt;=0.5,полн!K37/4*3-MOD(полн!K37/4*3,1)+0.5,FLOOR(полн!K37/4*3,1))</f>
        <v>283.5</v>
      </c>
      <c r="K38" s="17">
        <f>IF(MOD(полн!L37/4*3,1)&gt;=0.5,полн!L37/4*3-MOD(полн!L37/4*3,1)+0.5,FLOOR(полн!L37/4*3,1))</f>
        <v>270</v>
      </c>
      <c r="L38" s="17">
        <f>IF(MOD(полн!M37/4*3,1)&gt;=0.5,полн!M37/4*3-MOD(полн!M37/4*3,1)+0.5,FLOOR(полн!M37/4*3,1))</f>
        <v>256.5</v>
      </c>
      <c r="M38" s="17">
        <f>IF(MOD(полн!N37/4*3,1)&gt;=0.5,полн!N37/4*3-MOD(полн!N37/4*3,1)+0.5,FLOOR(полн!N37/4*3,1))</f>
        <v>243</v>
      </c>
      <c r="N38" s="17">
        <f>IF(MOD(полн!O37/4*3,1)&gt;=0.5,полн!O37/4*3-MOD(полн!O37/4*3,1)+0.5,FLOOR(полн!O37/4*3,1))</f>
        <v>229.5</v>
      </c>
      <c r="O38" s="17">
        <f>IF(MOD(полн!P37/4*3,1)&gt;=0.5,полн!P37/4*3-MOD(полн!P37/4*3,1)+0.5,FLOOR(полн!P37/4*3,1))</f>
        <v>216</v>
      </c>
      <c r="P38" s="17">
        <f>IF(MOD(полн!Q37/4*3,1)&gt;=0.5,полн!Q37/4*3-MOD(полн!Q37/4*3,1)+0.5,FLOOR(полн!Q37/4*3,1))</f>
        <v>202.5</v>
      </c>
      <c r="Q38" s="17">
        <f>IF(MOD(полн!R37/4*3,1)&gt;=0.5,полн!R37/4*3-MOD(полн!R37/4*3,1)+0.5,FLOOR(полн!R37/4*3,1))</f>
        <v>189</v>
      </c>
      <c r="R38" s="17">
        <f>IF(MOD(полн!S37/4*3,1)&gt;=0.5,полн!S37/4*3-MOD(полн!S37/4*3,1)+0.5,FLOOR(полн!S37/4*3,1))</f>
        <v>175.5</v>
      </c>
      <c r="S38" s="17">
        <f>IF(MOD(полн!T37/4*3,1)&gt;=0.5,полн!T37/4*3-MOD(полн!T37/4*3,1)+0.5,FLOOR(полн!T37/4*3,1))</f>
        <v>162</v>
      </c>
      <c r="T38" s="17">
        <f>IF(MOD(полн!U37/4*3,1)&gt;=0.5,полн!U37/4*3-MOD(полн!U37/4*3,1)+0.5,FLOOR(полн!U37/4*3,1))</f>
        <v>148.5</v>
      </c>
      <c r="U38" s="17">
        <f>IF(MOD(полн!V37/4*3,1)&gt;=0.5,полн!V37/4*3-MOD(полн!V37/4*3,1)+0.5,FLOOR(полн!V37/4*3,1))</f>
        <v>135</v>
      </c>
      <c r="V38" s="17">
        <f>IF(MOD(полн!W37/4*3,1)&gt;=0.5,полн!W37/4*3-MOD(полн!W37/4*3,1)+0.5,FLOOR(полн!W37/4*3,1))</f>
        <v>121.5</v>
      </c>
      <c r="W38" s="17">
        <f>IF(MOD(полн!X37/4*3,1)&gt;=0.5,полн!X37/4*3-MOD(полн!X37/4*3,1)+0.5,FLOOR(полн!X37/4*3,1))</f>
        <v>108</v>
      </c>
      <c r="X38" s="17">
        <f>IF(MOD(полн!Y37/4*3,1)&gt;=0.5,полн!Y37/4*3-MOD(полн!Y37/4*3,1)+0.5,FLOOR(полн!Y37/4*3,1))</f>
        <v>94.5</v>
      </c>
      <c r="Y38" s="17">
        <f>IF(MOD(полн!Z37/4*3,1)&gt;=0.5,полн!Z37/4*3-MOD(полн!Z37/4*3,1)+0.5,FLOOR(полн!Z37/4*3,1))</f>
        <v>81</v>
      </c>
      <c r="Z38" s="17">
        <f>IF(MOD(полн!AA37/4*3,1)&gt;=0.5,полн!AA37/4*3-MOD(полн!AA37/4*3,1)+0.5,FLOOR(полн!AA37/4*3,1))</f>
        <v>67.5</v>
      </c>
      <c r="AA38" s="17">
        <f>IF(MOD(полн!AB37/4*3,1)&gt;=0.5,полн!AB37/4*3-MOD(полн!AB37/4*3,1)+0.5,FLOOR(полн!AB37/4*3,1))</f>
        <v>54</v>
      </c>
      <c r="AB38" s="17">
        <f>IF(MOD(полн!AC37/4*3,1)&gt;=0.5,полн!AC37/4*3-MOD(полн!AC37/4*3,1)+0.5,FLOOR(полн!AC37/4*3,1))</f>
        <v>40.5</v>
      </c>
      <c r="AC38" s="17">
        <f>IF(MOD(полн!AD37/4*3,1)&gt;=0.5,полн!AD37/4*3-MOD(полн!AD37/4*3,1)+0.5,FLOOR(полн!AD37/4*3,1))</f>
        <v>27</v>
      </c>
      <c r="AD38" s="17">
        <f>IF(MOD(полн!AE37/4*3,1)&gt;=0.5,полн!AE37/4*3-MOD(полн!AE37/4*3,1)+0.5,FLOOR(полн!AE37/4*3,1))</f>
        <v>13.5</v>
      </c>
      <c r="AE38" s="8">
        <f>IF(MOD(полн!AF37/4*3,1)&gt;=0.5,полн!AF37/4*3-MOD(полн!AF37/4*3,1)+0.5,FLOOR(полн!AF37/4*3,1))</f>
        <v>13.5</v>
      </c>
      <c r="AF38" s="17">
        <f>IF(MOD(полн!AG37/4*3,1)&gt;=0.5,полн!AG37/4*3-MOD(полн!AG37/4*3,1)+0.5,FLOOR(полн!AG37/4*3,1))</f>
        <v>13.5</v>
      </c>
      <c r="AG38" s="17">
        <f>IF(MOD(полн!AH37/4*3,1)&gt;=0.5,полн!AH37/4*3-MOD(полн!AH37/4*3,1)+0.5,FLOOR(полн!AH37/4*3,1))</f>
        <v>27</v>
      </c>
      <c r="AH38" s="17">
        <f>IF(MOD(полн!AI37/4*3,1)&gt;=0.5,полн!AI37/4*3-MOD(полн!AI37/4*3,1)+0.5,FLOOR(полн!AI37/4*3,1))</f>
        <v>40.5</v>
      </c>
      <c r="AI38" s="17">
        <f>IF(MOD(полн!AJ37/4*3,1)&gt;=0.5,полн!AJ37/4*3-MOD(полн!AJ37/4*3,1)+0.5,FLOOR(полн!AJ37/4*3,1))</f>
        <v>54</v>
      </c>
      <c r="AJ38" s="99">
        <f>IF(MOD(полн!AK37/4*3,1)&gt;=0.5,полн!AK37/4*3-MOD(полн!AK37/4*3,1)+0.5,FLOOR(полн!AK37/4*3,1))</f>
        <v>67.5</v>
      </c>
      <c r="AK38" s="86"/>
      <c r="AL38" s="85"/>
    </row>
    <row r="39" spans="2:38" ht="16.5" customHeight="1">
      <c r="B39" s="12">
        <v>29</v>
      </c>
      <c r="C39" s="17">
        <f>IF(MOD(полн!D38/4*3,1)&gt;=0.5,полн!D38/4*3-MOD(полн!D38/4*3,1)+0.5,FLOOR(полн!D38/4*3,1))</f>
        <v>391.5</v>
      </c>
      <c r="D39" s="17">
        <f>IF(MOD(полн!E38/4*3,1)&gt;=0.5,полн!E38/4*3-MOD(полн!E38/4*3,1)+0.5,FLOOR(полн!E38/4*3,1))</f>
        <v>378</v>
      </c>
      <c r="E39" s="17">
        <f>IF(MOD(полн!F38/4*3,1)&gt;=0.5,полн!F38/4*3-MOD(полн!F38/4*3,1)+0.5,FLOOR(полн!F38/4*3,1))</f>
        <v>364.5</v>
      </c>
      <c r="F39" s="17">
        <f>IF(MOD(полн!G38/4*3,1)&gt;=0.5,полн!G38/4*3-MOD(полн!G38/4*3,1)+0.5,FLOOR(полн!G38/4*3,1))</f>
        <v>351</v>
      </c>
      <c r="G39" s="17">
        <f>IF(MOD(полн!H38/4*3,1)&gt;=0.5,полн!H38/4*3-MOD(полн!H38/4*3,1)+0.5,FLOOR(полн!H38/4*3,1))</f>
        <v>337.5</v>
      </c>
      <c r="H39" s="17">
        <f>IF(MOD(полн!I38/4*3,1)&gt;=0.5,полн!I38/4*3-MOD(полн!I38/4*3,1)+0.5,FLOOR(полн!I38/4*3,1))</f>
        <v>324</v>
      </c>
      <c r="I39" s="17">
        <f>IF(MOD(полн!J38/4*3,1)&gt;=0.5,полн!J38/4*3-MOD(полн!J38/4*3,1)+0.5,FLOOR(полн!J38/4*3,1))</f>
        <v>310.5</v>
      </c>
      <c r="J39" s="17">
        <f>IF(MOD(полн!K38/4*3,1)&gt;=0.5,полн!K38/4*3-MOD(полн!K38/4*3,1)+0.5,FLOOR(полн!K38/4*3,1))</f>
        <v>297</v>
      </c>
      <c r="K39" s="17">
        <f>IF(MOD(полн!L38/4*3,1)&gt;=0.5,полн!L38/4*3-MOD(полн!L38/4*3,1)+0.5,FLOOR(полн!L38/4*3,1))</f>
        <v>283.5</v>
      </c>
      <c r="L39" s="17">
        <f>IF(MOD(полн!M38/4*3,1)&gt;=0.5,полн!M38/4*3-MOD(полн!M38/4*3,1)+0.5,FLOOR(полн!M38/4*3,1))</f>
        <v>270</v>
      </c>
      <c r="M39" s="17">
        <f>IF(MOD(полн!N38/4*3,1)&gt;=0.5,полн!N38/4*3-MOD(полн!N38/4*3,1)+0.5,FLOOR(полн!N38/4*3,1))</f>
        <v>256.5</v>
      </c>
      <c r="N39" s="17">
        <f>IF(MOD(полн!O38/4*3,1)&gt;=0.5,полн!O38/4*3-MOD(полн!O38/4*3,1)+0.5,FLOOR(полн!O38/4*3,1))</f>
        <v>243</v>
      </c>
      <c r="O39" s="17">
        <f>IF(MOD(полн!P38/4*3,1)&gt;=0.5,полн!P38/4*3-MOD(полн!P38/4*3,1)+0.5,FLOOR(полн!P38/4*3,1))</f>
        <v>229.5</v>
      </c>
      <c r="P39" s="17">
        <f>IF(MOD(полн!Q38/4*3,1)&gt;=0.5,полн!Q38/4*3-MOD(полн!Q38/4*3,1)+0.5,FLOOR(полн!Q38/4*3,1))</f>
        <v>216</v>
      </c>
      <c r="Q39" s="17">
        <f>IF(MOD(полн!R38/4*3,1)&gt;=0.5,полн!R38/4*3-MOD(полн!R38/4*3,1)+0.5,FLOOR(полн!R38/4*3,1))</f>
        <v>202.5</v>
      </c>
      <c r="R39" s="17">
        <f>IF(MOD(полн!S38/4*3,1)&gt;=0.5,полн!S38/4*3-MOD(полн!S38/4*3,1)+0.5,FLOOR(полн!S38/4*3,1))</f>
        <v>189</v>
      </c>
      <c r="S39" s="17">
        <f>IF(MOD(полн!T38/4*3,1)&gt;=0.5,полн!T38/4*3-MOD(полн!T38/4*3,1)+0.5,FLOOR(полн!T38/4*3,1))</f>
        <v>175.5</v>
      </c>
      <c r="T39" s="17">
        <f>IF(MOD(полн!U38/4*3,1)&gt;=0.5,полн!U38/4*3-MOD(полн!U38/4*3,1)+0.5,FLOOR(полн!U38/4*3,1))</f>
        <v>162</v>
      </c>
      <c r="U39" s="17">
        <f>IF(MOD(полн!V38/4*3,1)&gt;=0.5,полн!V38/4*3-MOD(полн!V38/4*3,1)+0.5,FLOOR(полн!V38/4*3,1))</f>
        <v>148.5</v>
      </c>
      <c r="V39" s="17">
        <f>IF(MOD(полн!W38/4*3,1)&gt;=0.5,полн!W38/4*3-MOD(полн!W38/4*3,1)+0.5,FLOOR(полн!W38/4*3,1))</f>
        <v>135</v>
      </c>
      <c r="W39" s="17">
        <f>IF(MOD(полн!X38/4*3,1)&gt;=0.5,полн!X38/4*3-MOD(полн!X38/4*3,1)+0.5,FLOOR(полн!X38/4*3,1))</f>
        <v>121.5</v>
      </c>
      <c r="X39" s="17">
        <f>IF(MOD(полн!Y38/4*3,1)&gt;=0.5,полн!Y38/4*3-MOD(полн!Y38/4*3,1)+0.5,FLOOR(полн!Y38/4*3,1))</f>
        <v>108</v>
      </c>
      <c r="Y39" s="17">
        <f>IF(MOD(полн!Z38/4*3,1)&gt;=0.5,полн!Z38/4*3-MOD(полн!Z38/4*3,1)+0.5,FLOOR(полн!Z38/4*3,1))</f>
        <v>94.5</v>
      </c>
      <c r="Z39" s="17">
        <f>IF(MOD(полн!AA38/4*3,1)&gt;=0.5,полн!AA38/4*3-MOD(полн!AA38/4*3,1)+0.5,FLOOR(полн!AA38/4*3,1))</f>
        <v>81</v>
      </c>
      <c r="AA39" s="17">
        <f>IF(MOD(полн!AB38/4*3,1)&gt;=0.5,полн!AB38/4*3-MOD(полн!AB38/4*3,1)+0.5,FLOOR(полн!AB38/4*3,1))</f>
        <v>67.5</v>
      </c>
      <c r="AB39" s="17">
        <f>IF(MOD(полн!AC38/4*3,1)&gt;=0.5,полн!AC38/4*3-MOD(полн!AC38/4*3,1)+0.5,FLOOR(полн!AC38/4*3,1))</f>
        <v>54</v>
      </c>
      <c r="AC39" s="17">
        <f>IF(MOD(полн!AD38/4*3,1)&gt;=0.5,полн!AD38/4*3-MOD(полн!AD38/4*3,1)+0.5,FLOOR(полн!AD38/4*3,1))</f>
        <v>40.5</v>
      </c>
      <c r="AD39" s="17">
        <f>IF(MOD(полн!AE38/4*3,1)&gt;=0.5,полн!AE38/4*3-MOD(полн!AE38/4*3,1)+0.5,FLOOR(полн!AE38/4*3,1))</f>
        <v>27</v>
      </c>
      <c r="AE39" s="17">
        <f>IF(MOD(полн!AF38/4*3,1)&gt;=0.5,полн!AF38/4*3-MOD(полн!AF38/4*3,1)+0.5,FLOOR(полн!AF38/4*3,1))</f>
        <v>13.5</v>
      </c>
      <c r="AF39" s="8">
        <f>IF(MOD(полн!AG38/4*3,1)&gt;=0.5,полн!AG38/4*3-MOD(полн!AG38/4*3,1)+0.5,FLOOR(полн!AG38/4*3,1))</f>
        <v>13.5</v>
      </c>
      <c r="AG39" s="17">
        <f>IF(MOD(полн!AH38/4*3,1)&gt;=0.5,полн!AH38/4*3-MOD(полн!AH38/4*3,1)+0.5,FLOOR(полн!AH38/4*3,1))</f>
        <v>13.5</v>
      </c>
      <c r="AH39" s="17">
        <f>IF(MOD(полн!AI38/4*3,1)&gt;=0.5,полн!AI38/4*3-MOD(полн!AI38/4*3,1)+0.5,FLOOR(полн!AI38/4*3,1))</f>
        <v>27</v>
      </c>
      <c r="AI39" s="17">
        <f>IF(MOD(полн!AJ38/4*3,1)&gt;=0.5,полн!AJ38/4*3-MOD(полн!AJ38/4*3,1)+0.5,FLOOR(полн!AJ38/4*3,1))</f>
        <v>40.5</v>
      </c>
      <c r="AJ39" s="99">
        <f>IF(MOD(полн!AK38/4*3,1)&gt;=0.5,полн!AK38/4*3-MOD(полн!AK38/4*3,1)+0.5,FLOOR(полн!AK38/4*3,1))</f>
        <v>54</v>
      </c>
      <c r="AK39" s="86"/>
      <c r="AL39" s="85"/>
    </row>
    <row r="40" spans="2:38" ht="16.5" customHeight="1">
      <c r="B40" s="12">
        <v>30</v>
      </c>
      <c r="C40" s="17">
        <f>IF(MOD(полн!D39/4*3,1)&gt;=0.5,полн!D39/4*3-MOD(полн!D39/4*3,1)+0.5,FLOOR(полн!D39/4*3,1))</f>
        <v>405</v>
      </c>
      <c r="D40" s="17">
        <f>IF(MOD(полн!E39/4*3,1)&gt;=0.5,полн!E39/4*3-MOD(полн!E39/4*3,1)+0.5,FLOOR(полн!E39/4*3,1))</f>
        <v>391.5</v>
      </c>
      <c r="E40" s="17">
        <f>IF(MOD(полн!F39/4*3,1)&gt;=0.5,полн!F39/4*3-MOD(полн!F39/4*3,1)+0.5,FLOOR(полн!F39/4*3,1))</f>
        <v>378</v>
      </c>
      <c r="F40" s="17">
        <f>IF(MOD(полн!G39/4*3,1)&gt;=0.5,полн!G39/4*3-MOD(полн!G39/4*3,1)+0.5,FLOOR(полн!G39/4*3,1))</f>
        <v>364.5</v>
      </c>
      <c r="G40" s="17">
        <f>IF(MOD(полн!H39/4*3,1)&gt;=0.5,полн!H39/4*3-MOD(полн!H39/4*3,1)+0.5,FLOOR(полн!H39/4*3,1))</f>
        <v>351</v>
      </c>
      <c r="H40" s="17">
        <f>IF(MOD(полн!I39/4*3,1)&gt;=0.5,полн!I39/4*3-MOD(полн!I39/4*3,1)+0.5,FLOOR(полн!I39/4*3,1))</f>
        <v>337.5</v>
      </c>
      <c r="I40" s="17">
        <f>IF(MOD(полн!J39/4*3,1)&gt;=0.5,полн!J39/4*3-MOD(полн!J39/4*3,1)+0.5,FLOOR(полн!J39/4*3,1))</f>
        <v>324</v>
      </c>
      <c r="J40" s="17">
        <f>IF(MOD(полн!K39/4*3,1)&gt;=0.5,полн!K39/4*3-MOD(полн!K39/4*3,1)+0.5,FLOOR(полн!K39/4*3,1))</f>
        <v>310.5</v>
      </c>
      <c r="K40" s="17">
        <f>IF(MOD(полн!L39/4*3,1)&gt;=0.5,полн!L39/4*3-MOD(полн!L39/4*3,1)+0.5,FLOOR(полн!L39/4*3,1))</f>
        <v>297</v>
      </c>
      <c r="L40" s="17">
        <f>IF(MOD(полн!M39/4*3,1)&gt;=0.5,полн!M39/4*3-MOD(полн!M39/4*3,1)+0.5,FLOOR(полн!M39/4*3,1))</f>
        <v>283.5</v>
      </c>
      <c r="M40" s="17">
        <f>IF(MOD(полн!N39/4*3,1)&gt;=0.5,полн!N39/4*3-MOD(полн!N39/4*3,1)+0.5,FLOOR(полн!N39/4*3,1))</f>
        <v>270</v>
      </c>
      <c r="N40" s="17">
        <f>IF(MOD(полн!O39/4*3,1)&gt;=0.5,полн!O39/4*3-MOD(полн!O39/4*3,1)+0.5,FLOOR(полн!O39/4*3,1))</f>
        <v>256.5</v>
      </c>
      <c r="O40" s="17">
        <f>IF(MOD(полн!P39/4*3,1)&gt;=0.5,полн!P39/4*3-MOD(полн!P39/4*3,1)+0.5,FLOOR(полн!P39/4*3,1))</f>
        <v>243</v>
      </c>
      <c r="P40" s="17">
        <f>IF(MOD(полн!Q39/4*3,1)&gt;=0.5,полн!Q39/4*3-MOD(полн!Q39/4*3,1)+0.5,FLOOR(полн!Q39/4*3,1))</f>
        <v>229.5</v>
      </c>
      <c r="Q40" s="17">
        <f>IF(MOD(полн!R39/4*3,1)&gt;=0.5,полн!R39/4*3-MOD(полн!R39/4*3,1)+0.5,FLOOR(полн!R39/4*3,1))</f>
        <v>216</v>
      </c>
      <c r="R40" s="17">
        <f>IF(MOD(полн!S39/4*3,1)&gt;=0.5,полн!S39/4*3-MOD(полн!S39/4*3,1)+0.5,FLOOR(полн!S39/4*3,1))</f>
        <v>202.5</v>
      </c>
      <c r="S40" s="17">
        <f>IF(MOD(полн!T39/4*3,1)&gt;=0.5,полн!T39/4*3-MOD(полн!T39/4*3,1)+0.5,FLOOR(полн!T39/4*3,1))</f>
        <v>189</v>
      </c>
      <c r="T40" s="17">
        <f>IF(MOD(полн!U39/4*3,1)&gt;=0.5,полн!U39/4*3-MOD(полн!U39/4*3,1)+0.5,FLOOR(полн!U39/4*3,1))</f>
        <v>175.5</v>
      </c>
      <c r="U40" s="17">
        <f>IF(MOD(полн!V39/4*3,1)&gt;=0.5,полн!V39/4*3-MOD(полн!V39/4*3,1)+0.5,FLOOR(полн!V39/4*3,1))</f>
        <v>162</v>
      </c>
      <c r="V40" s="17">
        <f>IF(MOD(полн!W39/4*3,1)&gt;=0.5,полн!W39/4*3-MOD(полн!W39/4*3,1)+0.5,FLOOR(полн!W39/4*3,1))</f>
        <v>148.5</v>
      </c>
      <c r="W40" s="17">
        <f>IF(MOD(полн!X39/4*3,1)&gt;=0.5,полн!X39/4*3-MOD(полн!X39/4*3,1)+0.5,FLOOR(полн!X39/4*3,1))</f>
        <v>135</v>
      </c>
      <c r="X40" s="17">
        <f>IF(MOD(полн!Y39/4*3,1)&gt;=0.5,полн!Y39/4*3-MOD(полн!Y39/4*3,1)+0.5,FLOOR(полн!Y39/4*3,1))</f>
        <v>121.5</v>
      </c>
      <c r="Y40" s="17">
        <f>IF(MOD(полн!Z39/4*3,1)&gt;=0.5,полн!Z39/4*3-MOD(полн!Z39/4*3,1)+0.5,FLOOR(полн!Z39/4*3,1))</f>
        <v>108</v>
      </c>
      <c r="Z40" s="17">
        <f>IF(MOD(полн!AA39/4*3,1)&gt;=0.5,полн!AA39/4*3-MOD(полн!AA39/4*3,1)+0.5,FLOOR(полн!AA39/4*3,1))</f>
        <v>94.5</v>
      </c>
      <c r="AA40" s="17">
        <f>IF(MOD(полн!AB39/4*3,1)&gt;=0.5,полн!AB39/4*3-MOD(полн!AB39/4*3,1)+0.5,FLOOR(полн!AB39/4*3,1))</f>
        <v>81</v>
      </c>
      <c r="AB40" s="17">
        <f>IF(MOD(полн!AC39/4*3,1)&gt;=0.5,полн!AC39/4*3-MOD(полн!AC39/4*3,1)+0.5,FLOOR(полн!AC39/4*3,1))</f>
        <v>67.5</v>
      </c>
      <c r="AC40" s="17">
        <f>IF(MOD(полн!AD39/4*3,1)&gt;=0.5,полн!AD39/4*3-MOD(полн!AD39/4*3,1)+0.5,FLOOR(полн!AD39/4*3,1))</f>
        <v>54</v>
      </c>
      <c r="AD40" s="17">
        <f>IF(MOD(полн!AE39/4*3,1)&gt;=0.5,полн!AE39/4*3-MOD(полн!AE39/4*3,1)+0.5,FLOOR(полн!AE39/4*3,1))</f>
        <v>40.5</v>
      </c>
      <c r="AE40" s="17">
        <f>IF(MOD(полн!AF39/4*3,1)&gt;=0.5,полн!AF39/4*3-MOD(полн!AF39/4*3,1)+0.5,FLOOR(полн!AF39/4*3,1))</f>
        <v>27</v>
      </c>
      <c r="AF40" s="17">
        <f>IF(MOD(полн!AG39/4*3,1)&gt;=0.5,полн!AG39/4*3-MOD(полн!AG39/4*3,1)+0.5,FLOOR(полн!AG39/4*3,1))</f>
        <v>13.5</v>
      </c>
      <c r="AG40" s="8">
        <f>IF(MOD(полн!AH39/4*3,1)&gt;=0.5,полн!AH39/4*3-MOD(полн!AH39/4*3,1)+0.5,FLOOR(полн!AH39/4*3,1))</f>
        <v>13.5</v>
      </c>
      <c r="AH40" s="17">
        <f>IF(MOD(полн!AI39/4*3,1)&gt;=0.5,полн!AI39/4*3-MOD(полн!AI39/4*3,1)+0.5,FLOOR(полн!AI39/4*3,1))</f>
        <v>13.5</v>
      </c>
      <c r="AI40" s="17">
        <f>IF(MOD(полн!AJ39/4*3,1)&gt;=0.5,полн!AJ39/4*3-MOD(полн!AJ39/4*3,1)+0.5,FLOOR(полн!AJ39/4*3,1))</f>
        <v>27</v>
      </c>
      <c r="AJ40" s="99">
        <f>IF(MOD(полн!AK39/4*3,1)&gt;=0.5,полн!AK39/4*3-MOD(полн!AK39/4*3,1)+0.5,FLOOR(полн!AK39/4*3,1))</f>
        <v>40.5</v>
      </c>
      <c r="AK40" s="86"/>
      <c r="AL40" s="85"/>
    </row>
    <row r="41" spans="2:38" ht="16.5" customHeight="1">
      <c r="B41" s="12">
        <v>31</v>
      </c>
      <c r="C41" s="17">
        <f>IF(MOD(полн!D40/4*3,1)&gt;=0.5,полн!D40/4*3-MOD(полн!D40/4*3,1)+0.5,FLOOR(полн!D40/4*3,1))</f>
        <v>418.5</v>
      </c>
      <c r="D41" s="17">
        <f>IF(MOD(полн!E40/4*3,1)&gt;=0.5,полн!E40/4*3-MOD(полн!E40/4*3,1)+0.5,FLOOR(полн!E40/4*3,1))</f>
        <v>405</v>
      </c>
      <c r="E41" s="17">
        <f>IF(MOD(полн!F40/4*3,1)&gt;=0.5,полн!F40/4*3-MOD(полн!F40/4*3,1)+0.5,FLOOR(полн!F40/4*3,1))</f>
        <v>391.5</v>
      </c>
      <c r="F41" s="17">
        <f>IF(MOD(полн!G40/4*3,1)&gt;=0.5,полн!G40/4*3-MOD(полн!G40/4*3,1)+0.5,FLOOR(полн!G40/4*3,1))</f>
        <v>378</v>
      </c>
      <c r="G41" s="17">
        <f>IF(MOD(полн!H40/4*3,1)&gt;=0.5,полн!H40/4*3-MOD(полн!H40/4*3,1)+0.5,FLOOR(полн!H40/4*3,1))</f>
        <v>364.5</v>
      </c>
      <c r="H41" s="17">
        <f>IF(MOD(полн!I40/4*3,1)&gt;=0.5,полн!I40/4*3-MOD(полн!I40/4*3,1)+0.5,FLOOR(полн!I40/4*3,1))</f>
        <v>351</v>
      </c>
      <c r="I41" s="17">
        <f>IF(MOD(полн!J40/4*3,1)&gt;=0.5,полн!J40/4*3-MOD(полн!J40/4*3,1)+0.5,FLOOR(полн!J40/4*3,1))</f>
        <v>337.5</v>
      </c>
      <c r="J41" s="17">
        <f>IF(MOD(полн!K40/4*3,1)&gt;=0.5,полн!K40/4*3-MOD(полн!K40/4*3,1)+0.5,FLOOR(полн!K40/4*3,1))</f>
        <v>324</v>
      </c>
      <c r="K41" s="17">
        <f>IF(MOD(полн!L40/4*3,1)&gt;=0.5,полн!L40/4*3-MOD(полн!L40/4*3,1)+0.5,FLOOR(полн!L40/4*3,1))</f>
        <v>310.5</v>
      </c>
      <c r="L41" s="17">
        <f>IF(MOD(полн!M40/4*3,1)&gt;=0.5,полн!M40/4*3-MOD(полн!M40/4*3,1)+0.5,FLOOR(полн!M40/4*3,1))</f>
        <v>297</v>
      </c>
      <c r="M41" s="17">
        <f>IF(MOD(полн!N40/4*3,1)&gt;=0.5,полн!N40/4*3-MOD(полн!N40/4*3,1)+0.5,FLOOR(полн!N40/4*3,1))</f>
        <v>283.5</v>
      </c>
      <c r="N41" s="17">
        <f>IF(MOD(полн!O40/4*3,1)&gt;=0.5,полн!O40/4*3-MOD(полн!O40/4*3,1)+0.5,FLOOR(полн!O40/4*3,1))</f>
        <v>270</v>
      </c>
      <c r="O41" s="17">
        <f>IF(MOD(полн!P40/4*3,1)&gt;=0.5,полн!P40/4*3-MOD(полн!P40/4*3,1)+0.5,FLOOR(полн!P40/4*3,1))</f>
        <v>256.5</v>
      </c>
      <c r="P41" s="17">
        <f>IF(MOD(полн!Q40/4*3,1)&gt;=0.5,полн!Q40/4*3-MOD(полн!Q40/4*3,1)+0.5,FLOOR(полн!Q40/4*3,1))</f>
        <v>243</v>
      </c>
      <c r="Q41" s="17">
        <f>IF(MOD(полн!R40/4*3,1)&gt;=0.5,полн!R40/4*3-MOD(полн!R40/4*3,1)+0.5,FLOOR(полн!R40/4*3,1))</f>
        <v>229.5</v>
      </c>
      <c r="R41" s="17">
        <f>IF(MOD(полн!S40/4*3,1)&gt;=0.5,полн!S40/4*3-MOD(полн!S40/4*3,1)+0.5,FLOOR(полн!S40/4*3,1))</f>
        <v>216</v>
      </c>
      <c r="S41" s="17">
        <f>IF(MOD(полн!T40/4*3,1)&gt;=0.5,полн!T40/4*3-MOD(полн!T40/4*3,1)+0.5,FLOOR(полн!T40/4*3,1))</f>
        <v>202.5</v>
      </c>
      <c r="T41" s="17">
        <f>IF(MOD(полн!U40/4*3,1)&gt;=0.5,полн!U40/4*3-MOD(полн!U40/4*3,1)+0.5,FLOOR(полн!U40/4*3,1))</f>
        <v>189</v>
      </c>
      <c r="U41" s="17">
        <f>IF(MOD(полн!V40/4*3,1)&gt;=0.5,полн!V40/4*3-MOD(полн!V40/4*3,1)+0.5,FLOOR(полн!V40/4*3,1))</f>
        <v>175.5</v>
      </c>
      <c r="V41" s="17">
        <f>IF(MOD(полн!W40/4*3,1)&gt;=0.5,полн!W40/4*3-MOD(полн!W40/4*3,1)+0.5,FLOOR(полн!W40/4*3,1))</f>
        <v>162</v>
      </c>
      <c r="W41" s="17">
        <f>IF(MOD(полн!X40/4*3,1)&gt;=0.5,полн!X40/4*3-MOD(полн!X40/4*3,1)+0.5,FLOOR(полн!X40/4*3,1))</f>
        <v>148.5</v>
      </c>
      <c r="X41" s="17">
        <f>IF(MOD(полн!Y40/4*3,1)&gt;=0.5,полн!Y40/4*3-MOD(полн!Y40/4*3,1)+0.5,FLOOR(полн!Y40/4*3,1))</f>
        <v>135</v>
      </c>
      <c r="Y41" s="17">
        <f>IF(MOD(полн!Z40/4*3,1)&gt;=0.5,полн!Z40/4*3-MOD(полн!Z40/4*3,1)+0.5,FLOOR(полн!Z40/4*3,1))</f>
        <v>121.5</v>
      </c>
      <c r="Z41" s="17">
        <f>IF(MOD(полн!AA40/4*3,1)&gt;=0.5,полн!AA40/4*3-MOD(полн!AA40/4*3,1)+0.5,FLOOR(полн!AA40/4*3,1))</f>
        <v>108</v>
      </c>
      <c r="AA41" s="17">
        <f>IF(MOD(полн!AB40/4*3,1)&gt;=0.5,полн!AB40/4*3-MOD(полн!AB40/4*3,1)+0.5,FLOOR(полн!AB40/4*3,1))</f>
        <v>94.5</v>
      </c>
      <c r="AB41" s="17">
        <f>IF(MOD(полн!AC40/4*3,1)&gt;=0.5,полн!AC40/4*3-MOD(полн!AC40/4*3,1)+0.5,FLOOR(полн!AC40/4*3,1))</f>
        <v>81</v>
      </c>
      <c r="AC41" s="17">
        <f>IF(MOD(полн!AD40/4*3,1)&gt;=0.5,полн!AD40/4*3-MOD(полн!AD40/4*3,1)+0.5,FLOOR(полн!AD40/4*3,1))</f>
        <v>67.5</v>
      </c>
      <c r="AD41" s="17">
        <f>IF(MOD(полн!AE40/4*3,1)&gt;=0.5,полн!AE40/4*3-MOD(полн!AE40/4*3,1)+0.5,FLOOR(полн!AE40/4*3,1))</f>
        <v>54</v>
      </c>
      <c r="AE41" s="17">
        <f>IF(MOD(полн!AF40/4*3,1)&gt;=0.5,полн!AF40/4*3-MOD(полн!AF40/4*3,1)+0.5,FLOOR(полн!AF40/4*3,1))</f>
        <v>40.5</v>
      </c>
      <c r="AF41" s="17">
        <f>IF(MOD(полн!AG40/4*3,1)&gt;=0.5,полн!AG40/4*3-MOD(полн!AG40/4*3,1)+0.5,FLOOR(полн!AG40/4*3,1))</f>
        <v>27</v>
      </c>
      <c r="AG41" s="17">
        <f>IF(MOD(полн!AH40/4*3,1)&gt;=0.5,полн!AH40/4*3-MOD(полн!AH40/4*3,1)+0.5,FLOOR(полн!AH40/4*3,1))</f>
        <v>13.5</v>
      </c>
      <c r="AH41" s="8">
        <f>IF(MOD(полн!AI40/4*3,1)&gt;=0.5,полн!AI40/4*3-MOD(полн!AI40/4*3,1)+0.5,FLOOR(полн!AI40/4*3,1))</f>
        <v>13.5</v>
      </c>
      <c r="AI41" s="17">
        <f>IF(MOD(полн!AJ40/4*3,1)&gt;=0.5,полн!AJ40/4*3-MOD(полн!AJ40/4*3,1)+0.5,FLOOR(полн!AJ40/4*3,1))</f>
        <v>13.5</v>
      </c>
      <c r="AJ41" s="99">
        <f>IF(MOD(полн!AK40/4*3,1)&gt;=0.5,полн!AK40/4*3-MOD(полн!AK40/4*3,1)+0.5,FLOOR(полн!AK40/4*3,1))</f>
        <v>27</v>
      </c>
      <c r="AK41" s="86"/>
      <c r="AL41" s="85"/>
    </row>
    <row r="42" spans="2:38" ht="16.5" customHeight="1">
      <c r="B42" s="12">
        <v>32</v>
      </c>
      <c r="C42" s="17">
        <f>IF(MOD(полн!D41/4*3,1)&gt;=0.5,полн!D41/4*3-MOD(полн!D41/4*3,1)+0.5,FLOOR(полн!D41/4*3,1))</f>
        <v>432</v>
      </c>
      <c r="D42" s="17">
        <f>IF(MOD(полн!E41/4*3,1)&gt;=0.5,полн!E41/4*3-MOD(полн!E41/4*3,1)+0.5,FLOOR(полн!E41/4*3,1))</f>
        <v>418.5</v>
      </c>
      <c r="E42" s="17">
        <f>IF(MOD(полн!F41/4*3,1)&gt;=0.5,полн!F41/4*3-MOD(полн!F41/4*3,1)+0.5,FLOOR(полн!F41/4*3,1))</f>
        <v>405</v>
      </c>
      <c r="F42" s="17">
        <f>IF(MOD(полн!G41/4*3,1)&gt;=0.5,полн!G41/4*3-MOD(полн!G41/4*3,1)+0.5,FLOOR(полн!G41/4*3,1))</f>
        <v>391.5</v>
      </c>
      <c r="G42" s="17">
        <f>IF(MOD(полн!H41/4*3,1)&gt;=0.5,полн!H41/4*3-MOD(полн!H41/4*3,1)+0.5,FLOOR(полн!H41/4*3,1))</f>
        <v>378</v>
      </c>
      <c r="H42" s="17">
        <f>IF(MOD(полн!I41/4*3,1)&gt;=0.5,полн!I41/4*3-MOD(полн!I41/4*3,1)+0.5,FLOOR(полн!I41/4*3,1))</f>
        <v>364.5</v>
      </c>
      <c r="I42" s="17">
        <f>IF(MOD(полн!J41/4*3,1)&gt;=0.5,полн!J41/4*3-MOD(полн!J41/4*3,1)+0.5,FLOOR(полн!J41/4*3,1))</f>
        <v>351</v>
      </c>
      <c r="J42" s="17">
        <f>IF(MOD(полн!K41/4*3,1)&gt;=0.5,полн!K41/4*3-MOD(полн!K41/4*3,1)+0.5,FLOOR(полн!K41/4*3,1))</f>
        <v>337.5</v>
      </c>
      <c r="K42" s="17">
        <f>IF(MOD(полн!L41/4*3,1)&gt;=0.5,полн!L41/4*3-MOD(полн!L41/4*3,1)+0.5,FLOOR(полн!L41/4*3,1))</f>
        <v>324</v>
      </c>
      <c r="L42" s="17">
        <f>IF(MOD(полн!M41/4*3,1)&gt;=0.5,полн!M41/4*3-MOD(полн!M41/4*3,1)+0.5,FLOOR(полн!M41/4*3,1))</f>
        <v>310.5</v>
      </c>
      <c r="M42" s="17">
        <f>IF(MOD(полн!N41/4*3,1)&gt;=0.5,полн!N41/4*3-MOD(полн!N41/4*3,1)+0.5,FLOOR(полн!N41/4*3,1))</f>
        <v>297</v>
      </c>
      <c r="N42" s="17">
        <f>IF(MOD(полн!O41/4*3,1)&gt;=0.5,полн!O41/4*3-MOD(полн!O41/4*3,1)+0.5,FLOOR(полн!O41/4*3,1))</f>
        <v>283.5</v>
      </c>
      <c r="O42" s="17">
        <f>IF(MOD(полн!P41/4*3,1)&gt;=0.5,полн!P41/4*3-MOD(полн!P41/4*3,1)+0.5,FLOOR(полн!P41/4*3,1))</f>
        <v>270</v>
      </c>
      <c r="P42" s="17">
        <f>IF(MOD(полн!Q41/4*3,1)&gt;=0.5,полн!Q41/4*3-MOD(полн!Q41/4*3,1)+0.5,FLOOR(полн!Q41/4*3,1))</f>
        <v>256.5</v>
      </c>
      <c r="Q42" s="17">
        <f>IF(MOD(полн!R41/4*3,1)&gt;=0.5,полн!R41/4*3-MOD(полн!R41/4*3,1)+0.5,FLOOR(полн!R41/4*3,1))</f>
        <v>243</v>
      </c>
      <c r="R42" s="17">
        <f>IF(MOD(полн!S41/4*3,1)&gt;=0.5,полн!S41/4*3-MOD(полн!S41/4*3,1)+0.5,FLOOR(полн!S41/4*3,1))</f>
        <v>229.5</v>
      </c>
      <c r="S42" s="17">
        <f>IF(MOD(полн!T41/4*3,1)&gt;=0.5,полн!T41/4*3-MOD(полн!T41/4*3,1)+0.5,FLOOR(полн!T41/4*3,1))</f>
        <v>216</v>
      </c>
      <c r="T42" s="17">
        <f>IF(MOD(полн!U41/4*3,1)&gt;=0.5,полн!U41/4*3-MOD(полн!U41/4*3,1)+0.5,FLOOR(полн!U41/4*3,1))</f>
        <v>202.5</v>
      </c>
      <c r="U42" s="17">
        <f>IF(MOD(полн!V41/4*3,1)&gt;=0.5,полн!V41/4*3-MOD(полн!V41/4*3,1)+0.5,FLOOR(полн!V41/4*3,1))</f>
        <v>189</v>
      </c>
      <c r="V42" s="17">
        <f>IF(MOD(полн!W41/4*3,1)&gt;=0.5,полн!W41/4*3-MOD(полн!W41/4*3,1)+0.5,FLOOR(полн!W41/4*3,1))</f>
        <v>175.5</v>
      </c>
      <c r="W42" s="17">
        <f>IF(MOD(полн!X41/4*3,1)&gt;=0.5,полн!X41/4*3-MOD(полн!X41/4*3,1)+0.5,FLOOR(полн!X41/4*3,1))</f>
        <v>162</v>
      </c>
      <c r="X42" s="17">
        <f>IF(MOD(полн!Y41/4*3,1)&gt;=0.5,полн!Y41/4*3-MOD(полн!Y41/4*3,1)+0.5,FLOOR(полн!Y41/4*3,1))</f>
        <v>148.5</v>
      </c>
      <c r="Y42" s="17">
        <f>IF(MOD(полн!Z41/4*3,1)&gt;=0.5,полн!Z41/4*3-MOD(полн!Z41/4*3,1)+0.5,FLOOR(полн!Z41/4*3,1))</f>
        <v>135</v>
      </c>
      <c r="Z42" s="17">
        <f>IF(MOD(полн!AA41/4*3,1)&gt;=0.5,полн!AA41/4*3-MOD(полн!AA41/4*3,1)+0.5,FLOOR(полн!AA41/4*3,1))</f>
        <v>121.5</v>
      </c>
      <c r="AA42" s="17">
        <f>IF(MOD(полн!AB41/4*3,1)&gt;=0.5,полн!AB41/4*3-MOD(полн!AB41/4*3,1)+0.5,FLOOR(полн!AB41/4*3,1))</f>
        <v>108</v>
      </c>
      <c r="AB42" s="17">
        <f>IF(MOD(полн!AC41/4*3,1)&gt;=0.5,полн!AC41/4*3-MOD(полн!AC41/4*3,1)+0.5,FLOOR(полн!AC41/4*3,1))</f>
        <v>94.5</v>
      </c>
      <c r="AC42" s="17">
        <f>IF(MOD(полн!AD41/4*3,1)&gt;=0.5,полн!AD41/4*3-MOD(полн!AD41/4*3,1)+0.5,FLOOR(полн!AD41/4*3,1))</f>
        <v>81</v>
      </c>
      <c r="AD42" s="17">
        <f>IF(MOD(полн!AE41/4*3,1)&gt;=0.5,полн!AE41/4*3-MOD(полн!AE41/4*3,1)+0.5,FLOOR(полн!AE41/4*3,1))</f>
        <v>67.5</v>
      </c>
      <c r="AE42" s="17">
        <f>IF(MOD(полн!AF41/4*3,1)&gt;=0.5,полн!AF41/4*3-MOD(полн!AF41/4*3,1)+0.5,FLOOR(полн!AF41/4*3,1))</f>
        <v>54</v>
      </c>
      <c r="AF42" s="17">
        <f>IF(MOD(полн!AG41/4*3,1)&gt;=0.5,полн!AG41/4*3-MOD(полн!AG41/4*3,1)+0.5,FLOOR(полн!AG41/4*3,1))</f>
        <v>40.5</v>
      </c>
      <c r="AG42" s="17">
        <f>IF(MOD(полн!AH41/4*3,1)&gt;=0.5,полн!AH41/4*3-MOD(полн!AH41/4*3,1)+0.5,FLOOR(полн!AH41/4*3,1))</f>
        <v>27</v>
      </c>
      <c r="AH42" s="17">
        <f>IF(MOD(полн!AI41/4*3,1)&gt;=0.5,полн!AI41/4*3-MOD(полн!AI41/4*3,1)+0.5,FLOOR(полн!AI41/4*3,1))</f>
        <v>13.5</v>
      </c>
      <c r="AI42" s="8">
        <f>IF(MOD(полн!AJ41/4*3,1)&gt;=0.5,полн!AJ41/4*3-MOD(полн!AJ41/4*3,1)+0.5,FLOOR(полн!AJ41/4*3,1))</f>
        <v>13.5</v>
      </c>
      <c r="AJ42" s="99">
        <f>IF(MOD(полн!AK41/4*3,1)&gt;=0.5,полн!AK41/4*3-MOD(полн!AK41/4*3,1)+0.5,FLOOR(полн!AK41/4*3,1))</f>
        <v>13.5</v>
      </c>
      <c r="AK42" s="86"/>
      <c r="AL42" s="85"/>
    </row>
    <row r="43" spans="2:38" ht="16.5" customHeight="1" thickBot="1">
      <c r="B43" s="14">
        <v>33</v>
      </c>
      <c r="C43" s="100">
        <f>IF(MOD(полн!D42/4*3,1)&gt;=0.5,полн!D42/4*3-MOD(полн!D42/4*3,1)+0.5,FLOOR(полн!D42/4*3,1))</f>
        <v>445.5</v>
      </c>
      <c r="D43" s="100">
        <f>IF(MOD(полн!E42/4*3,1)&gt;=0.5,полн!E42/4*3-MOD(полн!E42/4*3,1)+0.5,FLOOR(полн!E42/4*3,1))</f>
        <v>432</v>
      </c>
      <c r="E43" s="100">
        <f>IF(MOD(полн!F42/4*3,1)&gt;=0.5,полн!F42/4*3-MOD(полн!F42/4*3,1)+0.5,FLOOR(полн!F42/4*3,1))</f>
        <v>418.5</v>
      </c>
      <c r="F43" s="100">
        <f>IF(MOD(полн!G42/4*3,1)&gt;=0.5,полн!G42/4*3-MOD(полн!G42/4*3,1)+0.5,FLOOR(полн!G42/4*3,1))</f>
        <v>405</v>
      </c>
      <c r="G43" s="100">
        <f>IF(MOD(полн!H42/4*3,1)&gt;=0.5,полн!H42/4*3-MOD(полн!H42/4*3,1)+0.5,FLOOR(полн!H42/4*3,1))</f>
        <v>391.5</v>
      </c>
      <c r="H43" s="100">
        <f>IF(MOD(полн!I42/4*3,1)&gt;=0.5,полн!I42/4*3-MOD(полн!I42/4*3,1)+0.5,FLOOR(полн!I42/4*3,1))</f>
        <v>378</v>
      </c>
      <c r="I43" s="100">
        <f>IF(MOD(полн!J42/4*3,1)&gt;=0.5,полн!J42/4*3-MOD(полн!J42/4*3,1)+0.5,FLOOR(полн!J42/4*3,1))</f>
        <v>364.5</v>
      </c>
      <c r="J43" s="100">
        <f>IF(MOD(полн!K42/4*3,1)&gt;=0.5,полн!K42/4*3-MOD(полн!K42/4*3,1)+0.5,FLOOR(полн!K42/4*3,1))</f>
        <v>351</v>
      </c>
      <c r="K43" s="100">
        <f>IF(MOD(полн!L42/4*3,1)&gt;=0.5,полн!L42/4*3-MOD(полн!L42/4*3,1)+0.5,FLOOR(полн!L42/4*3,1))</f>
        <v>337.5</v>
      </c>
      <c r="L43" s="100">
        <f>IF(MOD(полн!M42/4*3,1)&gt;=0.5,полн!M42/4*3-MOD(полн!M42/4*3,1)+0.5,FLOOR(полн!M42/4*3,1))</f>
        <v>324</v>
      </c>
      <c r="M43" s="100">
        <f>IF(MOD(полн!N42/4*3,1)&gt;=0.5,полн!N42/4*3-MOD(полн!N42/4*3,1)+0.5,FLOOR(полн!N42/4*3,1))</f>
        <v>310.5</v>
      </c>
      <c r="N43" s="100">
        <f>IF(MOD(полн!O42/4*3,1)&gt;=0.5,полн!O42/4*3-MOD(полн!O42/4*3,1)+0.5,FLOOR(полн!O42/4*3,1))</f>
        <v>297</v>
      </c>
      <c r="O43" s="100">
        <f>IF(MOD(полн!P42/4*3,1)&gt;=0.5,полн!P42/4*3-MOD(полн!P42/4*3,1)+0.5,FLOOR(полн!P42/4*3,1))</f>
        <v>283.5</v>
      </c>
      <c r="P43" s="100">
        <f>IF(MOD(полн!Q42/4*3,1)&gt;=0.5,полн!Q42/4*3-MOD(полн!Q42/4*3,1)+0.5,FLOOR(полн!Q42/4*3,1))</f>
        <v>270</v>
      </c>
      <c r="Q43" s="100">
        <f>IF(MOD(полн!R42/4*3,1)&gt;=0.5,полн!R42/4*3-MOD(полн!R42/4*3,1)+0.5,FLOOR(полн!R42/4*3,1))</f>
        <v>256.5</v>
      </c>
      <c r="R43" s="100">
        <f>IF(MOD(полн!S42/4*3,1)&gt;=0.5,полн!S42/4*3-MOD(полн!S42/4*3,1)+0.5,FLOOR(полн!S42/4*3,1))</f>
        <v>243</v>
      </c>
      <c r="S43" s="100">
        <f>IF(MOD(полн!T42/4*3,1)&gt;=0.5,полн!T42/4*3-MOD(полн!T42/4*3,1)+0.5,FLOOR(полн!T42/4*3,1))</f>
        <v>229.5</v>
      </c>
      <c r="T43" s="100">
        <f>IF(MOD(полн!U42/4*3,1)&gt;=0.5,полн!U42/4*3-MOD(полн!U42/4*3,1)+0.5,FLOOR(полн!U42/4*3,1))</f>
        <v>216</v>
      </c>
      <c r="U43" s="100">
        <f>IF(MOD(полн!V42/4*3,1)&gt;=0.5,полн!V42/4*3-MOD(полн!V42/4*3,1)+0.5,FLOOR(полн!V42/4*3,1))</f>
        <v>202.5</v>
      </c>
      <c r="V43" s="100">
        <f>IF(MOD(полн!W42/4*3,1)&gt;=0.5,полн!W42/4*3-MOD(полн!W42/4*3,1)+0.5,FLOOR(полн!W42/4*3,1))</f>
        <v>189</v>
      </c>
      <c r="W43" s="100">
        <f>IF(MOD(полн!X42/4*3,1)&gt;=0.5,полн!X42/4*3-MOD(полн!X42/4*3,1)+0.5,FLOOR(полн!X42/4*3,1))</f>
        <v>175.5</v>
      </c>
      <c r="X43" s="100">
        <f>IF(MOD(полн!Y42/4*3,1)&gt;=0.5,полн!Y42/4*3-MOD(полн!Y42/4*3,1)+0.5,FLOOR(полн!Y42/4*3,1))</f>
        <v>162</v>
      </c>
      <c r="Y43" s="100">
        <f>IF(MOD(полн!Z42/4*3,1)&gt;=0.5,полн!Z42/4*3-MOD(полн!Z42/4*3,1)+0.5,FLOOR(полн!Z42/4*3,1))</f>
        <v>148.5</v>
      </c>
      <c r="Z43" s="100">
        <f>IF(MOD(полн!AA42/4*3,1)&gt;=0.5,полн!AA42/4*3-MOD(полн!AA42/4*3,1)+0.5,FLOOR(полн!AA42/4*3,1))</f>
        <v>135</v>
      </c>
      <c r="AA43" s="100">
        <f>IF(MOD(полн!AB42/4*3,1)&gt;=0.5,полн!AB42/4*3-MOD(полн!AB42/4*3,1)+0.5,FLOOR(полн!AB42/4*3,1))</f>
        <v>121.5</v>
      </c>
      <c r="AB43" s="100">
        <f>IF(MOD(полн!AC42/4*3,1)&gt;=0.5,полн!AC42/4*3-MOD(полн!AC42/4*3,1)+0.5,FLOOR(полн!AC42/4*3,1))</f>
        <v>108</v>
      </c>
      <c r="AC43" s="100">
        <f>IF(MOD(полн!AD42/4*3,1)&gt;=0.5,полн!AD42/4*3-MOD(полн!AD42/4*3,1)+0.5,FLOOR(полн!AD42/4*3,1))</f>
        <v>94.5</v>
      </c>
      <c r="AD43" s="100">
        <f>IF(MOD(полн!AE42/4*3,1)&gt;=0.5,полн!AE42/4*3-MOD(полн!AE42/4*3,1)+0.5,FLOOR(полн!AE42/4*3,1))</f>
        <v>81</v>
      </c>
      <c r="AE43" s="100">
        <f>IF(MOD(полн!AF42/4*3,1)&gt;=0.5,полн!AF42/4*3-MOD(полн!AF42/4*3,1)+0.5,FLOOR(полн!AF42/4*3,1))</f>
        <v>67.5</v>
      </c>
      <c r="AF43" s="100">
        <f>IF(MOD(полн!AG42/4*3,1)&gt;=0.5,полн!AG42/4*3-MOD(полн!AG42/4*3,1)+0.5,FLOOR(полн!AG42/4*3,1))</f>
        <v>54</v>
      </c>
      <c r="AG43" s="100">
        <f>IF(MOD(полн!AH42/4*3,1)&gt;=0.5,полн!AH42/4*3-MOD(полн!AH42/4*3,1)+0.5,FLOOR(полн!AH42/4*3,1))</f>
        <v>40.5</v>
      </c>
      <c r="AH43" s="100">
        <f>IF(MOD(полн!AI42/4*3,1)&gt;=0.5,полн!AI42/4*3-MOD(полн!AI42/4*3,1)+0.5,FLOOR(полн!AI42/4*3,1))</f>
        <v>27</v>
      </c>
      <c r="AI43" s="100">
        <f>IF(MOD(полн!AJ42/4*3,1)&gt;=0.5,полн!AJ42/4*3-MOD(полн!AJ42/4*3,1)+0.5,FLOOR(полн!AJ42/4*3,1))</f>
        <v>13.5</v>
      </c>
      <c r="AJ43" s="16">
        <f>IF(MOD(полн!AK42/4*3,1)&gt;=0.5,полн!AK42/4*3-MOD(полн!AK42/4*3,1)+0.5,FLOOR(полн!AK42/4*3,1))</f>
        <v>13.5</v>
      </c>
      <c r="AK43" s="86"/>
      <c r="AL43" s="85"/>
    </row>
  </sheetData>
  <sheetProtection/>
  <mergeCells count="4">
    <mergeCell ref="J2:T2"/>
    <mergeCell ref="J4:T4"/>
    <mergeCell ref="N5:P5"/>
    <mergeCell ref="J6:V6"/>
  </mergeCells>
  <printOptions/>
  <pageMargins left="0.38" right="0.5" top="0.7480314960629921" bottom="0.51" header="0.31496062992125984" footer="0.31496062992125984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7030A0"/>
    <pageSetUpPr fitToPage="1"/>
  </sheetPr>
  <dimension ref="A2:AJ43"/>
  <sheetViews>
    <sheetView view="pageBreakPreview" zoomScale="67" zoomScaleSheetLayoutView="67" zoomScalePageLayoutView="0" workbookViewId="0" topLeftCell="A19">
      <selection activeCell="N45" sqref="N45:N54"/>
    </sheetView>
  </sheetViews>
  <sheetFormatPr defaultColWidth="9.140625" defaultRowHeight="15"/>
  <cols>
    <col min="1" max="1" width="10.140625" style="0" customWidth="1"/>
    <col min="2" max="2" width="15.28125" style="0" customWidth="1"/>
    <col min="16" max="16" width="9.710937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7.8515625" style="0" customWidth="1"/>
    <col min="21" max="33" width="9.140625" style="0" customWidth="1"/>
  </cols>
  <sheetData>
    <row r="2" spans="11:26" ht="18.75">
      <c r="K2" s="131"/>
      <c r="L2" s="130" t="s">
        <v>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1"/>
      <c r="X2" s="131"/>
      <c r="Y2" s="131"/>
      <c r="Z2" s="131"/>
    </row>
    <row r="3" spans="11:26" ht="18.75">
      <c r="K3" s="131"/>
      <c r="L3" s="131" t="s">
        <v>90</v>
      </c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1:26" ht="18.75">
      <c r="K4" s="131"/>
      <c r="L4" s="132" t="s">
        <v>2</v>
      </c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3"/>
      <c r="X4" s="133"/>
      <c r="Y4" s="133"/>
      <c r="Z4" s="133"/>
    </row>
    <row r="5" spans="11:26" ht="18.75">
      <c r="K5" s="131"/>
      <c r="L5" s="131"/>
      <c r="M5" s="131"/>
      <c r="N5" s="131"/>
      <c r="O5" s="131"/>
      <c r="P5" s="135" t="s">
        <v>100</v>
      </c>
      <c r="Q5" s="135"/>
      <c r="R5" s="135"/>
      <c r="S5" s="131"/>
      <c r="T5" s="131"/>
      <c r="U5" s="131"/>
      <c r="V5" s="131"/>
      <c r="W5" s="131"/>
      <c r="X5" s="131"/>
      <c r="Y5" s="131"/>
      <c r="Z5" s="131"/>
    </row>
    <row r="6" spans="11:26" ht="18.75"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9:26" ht="18.75">
      <c r="I7" s="6"/>
      <c r="J7" s="6"/>
      <c r="K7" s="139"/>
      <c r="L7" s="131"/>
      <c r="M7" s="131"/>
      <c r="N7" s="131"/>
      <c r="O7" s="131"/>
      <c r="P7" s="137" t="s">
        <v>4</v>
      </c>
      <c r="Q7" s="137"/>
      <c r="R7" s="137"/>
      <c r="S7" s="131"/>
      <c r="T7" s="131"/>
      <c r="U7" s="131"/>
      <c r="V7" s="131"/>
      <c r="W7" s="131"/>
      <c r="X7" s="131"/>
      <c r="Y7" s="131"/>
      <c r="Z7" s="131"/>
    </row>
    <row r="8" spans="19:33" ht="15.75" thickBot="1">
      <c r="S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6" ht="32.25" customHeight="1">
      <c r="B9" s="108" t="s">
        <v>3</v>
      </c>
      <c r="C9" s="102">
        <v>0</v>
      </c>
      <c r="D9" s="102">
        <v>1</v>
      </c>
      <c r="E9" s="102">
        <v>2</v>
      </c>
      <c r="F9" s="102">
        <v>3</v>
      </c>
      <c r="G9" s="102">
        <v>4</v>
      </c>
      <c r="H9" s="102">
        <v>5</v>
      </c>
      <c r="I9" s="102">
        <v>6</v>
      </c>
      <c r="J9" s="102">
        <v>7</v>
      </c>
      <c r="K9" s="102">
        <v>8</v>
      </c>
      <c r="L9" s="102">
        <v>9</v>
      </c>
      <c r="M9" s="102">
        <v>10</v>
      </c>
      <c r="N9" s="102">
        <v>11</v>
      </c>
      <c r="O9" s="102">
        <v>12</v>
      </c>
      <c r="P9" s="102">
        <v>13</v>
      </c>
      <c r="Q9" s="102">
        <v>14</v>
      </c>
      <c r="R9" s="102">
        <v>15</v>
      </c>
      <c r="S9" s="102">
        <v>16</v>
      </c>
      <c r="T9" s="102">
        <v>17</v>
      </c>
      <c r="U9" s="102">
        <v>18</v>
      </c>
      <c r="V9" s="102">
        <v>19</v>
      </c>
      <c r="W9" s="102">
        <v>20</v>
      </c>
      <c r="X9" s="102">
        <v>21</v>
      </c>
      <c r="Y9" s="102">
        <v>22</v>
      </c>
      <c r="Z9" s="102">
        <v>23</v>
      </c>
      <c r="AA9" s="102">
        <v>24</v>
      </c>
      <c r="AB9" s="102">
        <v>25</v>
      </c>
      <c r="AC9" s="102">
        <v>26</v>
      </c>
      <c r="AD9" s="102">
        <v>27</v>
      </c>
      <c r="AE9" s="102">
        <v>28</v>
      </c>
      <c r="AF9" s="110">
        <v>29</v>
      </c>
      <c r="AG9" s="110">
        <v>30</v>
      </c>
      <c r="AH9" s="110">
        <v>31</v>
      </c>
      <c r="AI9" s="110">
        <v>32</v>
      </c>
      <c r="AJ9" s="111">
        <v>33</v>
      </c>
    </row>
    <row r="10" spans="1:36" ht="20.25" customHeight="1">
      <c r="A10" s="86"/>
      <c r="B10" s="104">
        <v>0</v>
      </c>
      <c r="C10" s="8">
        <f>IF(MOD(полн!D9/4,1)&gt;=0.5,полн!D9/4-MOD(полн!D9/4,1)+0.5,FLOOR(полн!D9/4,1))</f>
        <v>0</v>
      </c>
      <c r="D10" s="17">
        <f>IF(MOD(полн!E9/4,1)&gt;=0.5,полн!E9/4-MOD(полн!E9/4,1)+0.5,FLOOR(полн!E9/4,1))</f>
        <v>4.5</v>
      </c>
      <c r="E10" s="17">
        <f>IF(MOD(полн!F9/4,1)&gt;=0.5,полн!F9/4-MOD(полн!F9/4,1)+0.5,FLOOR(полн!F9/4,1))</f>
        <v>9</v>
      </c>
      <c r="F10" s="17">
        <f>IF(MOD(полн!G9/4,1)&gt;=0.5,полн!G9/4-MOD(полн!G9/4,1)+0.5,FLOOR(полн!G9/4,1))</f>
        <v>13.5</v>
      </c>
      <c r="G10" s="17">
        <f>IF(MOD(полн!H9/4,1)&gt;=0.5,полн!H9/4-MOD(полн!H9/4,1)+0.5,FLOOR(полн!H9/4,1))</f>
        <v>18</v>
      </c>
      <c r="H10" s="17">
        <f>IF(MOD(полн!I9/4,1)&gt;=0.5,полн!I9/4-MOD(полн!I9/4,1)+0.5,FLOOR(полн!I9/4,1))</f>
        <v>22.5</v>
      </c>
      <c r="I10" s="17">
        <f>IF(MOD(полн!J9/4,1)&gt;=0.5,полн!J9/4-MOD(полн!J9/4,1)+0.5,FLOOR(полн!J9/4,1))</f>
        <v>27</v>
      </c>
      <c r="J10" s="17">
        <f>IF(MOD(полн!K9/4,1)&gt;=0.5,полн!K9/4-MOD(полн!K9/4,1)+0.5,FLOOR(полн!K9/4,1))</f>
        <v>31.5</v>
      </c>
      <c r="K10" s="17">
        <f>IF(MOD(полн!L9/4,1)&gt;=0.5,полн!L9/4-MOD(полн!L9/4,1)+0.5,FLOOR(полн!L9/4,1))</f>
        <v>36</v>
      </c>
      <c r="L10" s="17">
        <f>IF(MOD(полн!M9/4,1)&gt;=0.5,полн!M9/4-MOD(полн!M9/4,1)+0.5,FLOOR(полн!M9/4,1))</f>
        <v>40.5</v>
      </c>
      <c r="M10" s="17">
        <f>IF(MOD(полн!N9/4,1)&gt;=0.5,полн!N9/4-MOD(полн!N9/4,1)+0.5,FLOOR(полн!N9/4,1))</f>
        <v>45</v>
      </c>
      <c r="N10" s="17">
        <f>IF(MOD(полн!O9/4,1)&gt;=0.5,полн!O9/4-MOD(полн!O9/4,1)+0.5,FLOOR(полн!O9/4,1))</f>
        <v>49.5</v>
      </c>
      <c r="O10" s="17">
        <f>IF(MOD(полн!P9/4,1)&gt;=0.5,полн!P9/4-MOD(полн!P9/4,1)+0.5,FLOOR(полн!P9/4,1))</f>
        <v>54</v>
      </c>
      <c r="P10" s="17">
        <f>IF(MOD(полн!Q9/4,1)&gt;=0.5,полн!Q9/4-MOD(полн!Q9/4,1)+0.5,FLOOR(полн!Q9/4,1))</f>
        <v>58.5</v>
      </c>
      <c r="Q10" s="17">
        <f>IF(MOD(полн!R9/4,1)&gt;=0.5,полн!R9/4-MOD(полн!R9/4,1)+0.5,FLOOR(полн!R9/4,1))</f>
        <v>63</v>
      </c>
      <c r="R10" s="17">
        <f>IF(MOD(полн!S9/4,1)&gt;=0.5,полн!S9/4-MOD(полн!S9/4,1)+0.5,FLOOR(полн!S9/4,1))</f>
        <v>67.5</v>
      </c>
      <c r="S10" s="17">
        <f>IF(MOD(полн!T9/4,1)&gt;=0.5,полн!T9/4-MOD(полн!T9/4,1)+0.5,FLOOR(полн!T9/4,1))</f>
        <v>72</v>
      </c>
      <c r="T10" s="17">
        <f>IF(MOD(полн!U9/4,1)&gt;=0.5,полн!U9/4-MOD(полн!U9/4,1)+0.5,FLOOR(полн!U9/4,1))</f>
        <v>76.5</v>
      </c>
      <c r="U10" s="17">
        <f>IF(MOD(полн!V9/4,1)&gt;=0.5,полн!V9/4-MOD(полн!V9/4,1)+0.5,FLOOR(полн!V9/4,1))</f>
        <v>81</v>
      </c>
      <c r="V10" s="17">
        <f>IF(MOD(полн!W9/4,1)&gt;=0.5,полн!W9/4-MOD(полн!W9/4,1)+0.5,FLOOR(полн!W9/4,1))</f>
        <v>85.5</v>
      </c>
      <c r="W10" s="17">
        <f>IF(MOD(полн!X9/4,1)&gt;=0.5,полн!X9/4-MOD(полн!X9/4,1)+0.5,FLOOR(полн!X9/4,1))</f>
        <v>90</v>
      </c>
      <c r="X10" s="17">
        <f>IF(MOD(полн!Y9/4,1)&gt;=0.5,полн!Y9/4-MOD(полн!Y9/4,1)+0.5,FLOOR(полн!Y9/4,1))</f>
        <v>94.5</v>
      </c>
      <c r="Y10" s="17">
        <f>IF(MOD(полн!Z9/4,1)&gt;=0.5,полн!Z9/4-MOD(полн!Z9/4,1)+0.5,FLOOR(полн!Z9/4,1))</f>
        <v>99</v>
      </c>
      <c r="Z10" s="17">
        <f>IF(MOD(полн!AA9/4,1)&gt;=0.5,полн!AA9/4-MOD(полн!AA9/4,1)+0.5,FLOOR(полн!AA9/4,1))</f>
        <v>103.5</v>
      </c>
      <c r="AA10" s="17">
        <f>IF(MOD(полн!AB9/4,1)&gt;=0.5,полн!AB9/4-MOD(полн!AB9/4,1)+0.5,FLOOR(полн!AB9/4,1))</f>
        <v>108</v>
      </c>
      <c r="AB10" s="17">
        <f>IF(MOD(полн!AC9/4,1)&gt;=0.5,полн!AC9/4-MOD(полн!AC9/4,1)+0.5,FLOOR(полн!AC9/4,1))</f>
        <v>112.5</v>
      </c>
      <c r="AC10" s="17">
        <f>IF(MOD(полн!AD9/4,1)&gt;=0.5,полн!AD9/4-MOD(полн!AD9/4,1)+0.5,FLOOR(полн!AD9/4,1))</f>
        <v>117</v>
      </c>
      <c r="AD10" s="17">
        <f>IF(MOD(полн!AE9/4,1)&gt;=0.5,полн!AE9/4-MOD(полн!AE9/4,1)+0.5,FLOOR(полн!AE9/4,1))</f>
        <v>121.5</v>
      </c>
      <c r="AE10" s="17">
        <f>IF(MOD(полн!AF9/4,1)&gt;=0.5,полн!AF9/4-MOD(полн!AF9/4,1)+0.5,FLOOR(полн!AF9/4,1))</f>
        <v>126</v>
      </c>
      <c r="AF10" s="17">
        <f>IF(MOD(полн!AG9/4,1)&gt;=0.5,полн!AG9/4-MOD(полн!AG9/4,1)+0.5,FLOOR(полн!AG9/4,1))</f>
        <v>130.5</v>
      </c>
      <c r="AG10" s="17">
        <f>IF(MOD(полн!AH9/4,1)&gt;=0.5,полн!AH9/4-MOD(полн!AH9/4,1)+0.5,FLOOR(полн!AH9/4,1))</f>
        <v>135</v>
      </c>
      <c r="AH10" s="17">
        <f>IF(MOD(полн!AI9/4,1)&gt;=0.5,полн!AI9/4-MOD(полн!AI9/4,1)+0.5,FLOOR(полн!AI9/4,1))</f>
        <v>139.5</v>
      </c>
      <c r="AI10" s="17">
        <f>IF(MOD(полн!AJ9/4,1)&gt;=0.5,полн!AJ9/4-MOD(полн!AJ9/4,1)+0.5,FLOOR(полн!AJ9/4,1))</f>
        <v>144</v>
      </c>
      <c r="AJ10" s="99">
        <f>IF(MOD(полн!AK9/4,1)&gt;=0.5,полн!AK9/4-MOD(полн!AK9/4,1)+0.5,FLOOR(полн!AK9/4,1))</f>
        <v>148.5</v>
      </c>
    </row>
    <row r="11" spans="1:36" ht="20.25" customHeight="1">
      <c r="A11" s="86"/>
      <c r="B11" s="104">
        <v>1</v>
      </c>
      <c r="C11" s="17">
        <f>IF(MOD(полн!D10/4,1)&gt;=0.5,полн!D10/4-MOD(полн!D10/4,1)+0.5,FLOOR(полн!D10/4,1))</f>
        <v>4.5</v>
      </c>
      <c r="D11" s="8">
        <f>IF(MOD(полн!E10/4,1)&gt;=0.5,полн!E10/4-MOD(полн!E10/4,1)+0.5,FLOOR(полн!E10/4,1))</f>
        <v>4.5</v>
      </c>
      <c r="E11" s="17">
        <f>IF(MOD(полн!F10/4,1)&gt;=0.5,полн!F10/4-MOD(полн!F10/4,1)+0.5,FLOOR(полн!F10/4,1))</f>
        <v>4.5</v>
      </c>
      <c r="F11" s="17">
        <f>IF(MOD(полн!G10/4,1)&gt;=0.5,полн!G10/4-MOD(полн!G10/4,1)+0.5,FLOOR(полн!G10/4,1))</f>
        <v>9</v>
      </c>
      <c r="G11" s="17">
        <f>IF(MOD(полн!H10/4,1)&gt;=0.5,полн!H10/4-MOD(полн!H10/4,1)+0.5,FLOOR(полн!H10/4,1))</f>
        <v>13.5</v>
      </c>
      <c r="H11" s="17">
        <f>IF(MOD(полн!I10/4,1)&gt;=0.5,полн!I10/4-MOD(полн!I10/4,1)+0.5,FLOOR(полн!I10/4,1))</f>
        <v>18</v>
      </c>
      <c r="I11" s="17">
        <f>IF(MOD(полн!J10/4,1)&gt;=0.5,полн!J10/4-MOD(полн!J10/4,1)+0.5,FLOOR(полн!J10/4,1))</f>
        <v>22.5</v>
      </c>
      <c r="J11" s="17">
        <f>IF(MOD(полн!K10/4,1)&gt;=0.5,полн!K10/4-MOD(полн!K10/4,1)+0.5,FLOOR(полн!K10/4,1))</f>
        <v>27</v>
      </c>
      <c r="K11" s="17">
        <f>IF(MOD(полн!L10/4,1)&gt;=0.5,полн!L10/4-MOD(полн!L10/4,1)+0.5,FLOOR(полн!L10/4,1))</f>
        <v>31.5</v>
      </c>
      <c r="L11" s="17">
        <f>IF(MOD(полн!M10/4,1)&gt;=0.5,полн!M10/4-MOD(полн!M10/4,1)+0.5,FLOOR(полн!M10/4,1))</f>
        <v>36</v>
      </c>
      <c r="M11" s="17">
        <f>IF(MOD(полн!N10/4,1)&gt;=0.5,полн!N10/4-MOD(полн!N10/4,1)+0.5,FLOOR(полн!N10/4,1))</f>
        <v>40.5</v>
      </c>
      <c r="N11" s="17">
        <f>IF(MOD(полн!O10/4,1)&gt;=0.5,полн!O10/4-MOD(полн!O10/4,1)+0.5,FLOOR(полн!O10/4,1))</f>
        <v>45</v>
      </c>
      <c r="O11" s="17">
        <f>IF(MOD(полн!P10/4,1)&gt;=0.5,полн!P10/4-MOD(полн!P10/4,1)+0.5,FLOOR(полн!P10/4,1))</f>
        <v>49.5</v>
      </c>
      <c r="P11" s="17">
        <f>IF(MOD(полн!Q10/4,1)&gt;=0.5,полн!Q10/4-MOD(полн!Q10/4,1)+0.5,FLOOR(полн!Q10/4,1))</f>
        <v>54</v>
      </c>
      <c r="Q11" s="17">
        <f>IF(MOD(полн!R10/4,1)&gt;=0.5,полн!R10/4-MOD(полн!R10/4,1)+0.5,FLOOR(полн!R10/4,1))</f>
        <v>58.5</v>
      </c>
      <c r="R11" s="17">
        <f>IF(MOD(полн!S10/4,1)&gt;=0.5,полн!S10/4-MOD(полн!S10/4,1)+0.5,FLOOR(полн!S10/4,1))</f>
        <v>63</v>
      </c>
      <c r="S11" s="17">
        <f>IF(MOD(полн!T10/4,1)&gt;=0.5,полн!T10/4-MOD(полн!T10/4,1)+0.5,FLOOR(полн!T10/4,1))</f>
        <v>67.5</v>
      </c>
      <c r="T11" s="17">
        <f>IF(MOD(полн!U10/4,1)&gt;=0.5,полн!U10/4-MOD(полн!U10/4,1)+0.5,FLOOR(полн!U10/4,1))</f>
        <v>72</v>
      </c>
      <c r="U11" s="17">
        <f>IF(MOD(полн!V10/4,1)&gt;=0.5,полн!V10/4-MOD(полн!V10/4,1)+0.5,FLOOR(полн!V10/4,1))</f>
        <v>76.5</v>
      </c>
      <c r="V11" s="17">
        <f>IF(MOD(полн!W10/4,1)&gt;=0.5,полн!W10/4-MOD(полн!W10/4,1)+0.5,FLOOR(полн!W10/4,1))</f>
        <v>81</v>
      </c>
      <c r="W11" s="17">
        <f>IF(MOD(полн!X10/4,1)&gt;=0.5,полн!X10/4-MOD(полн!X10/4,1)+0.5,FLOOR(полн!X10/4,1))</f>
        <v>85.5</v>
      </c>
      <c r="X11" s="17">
        <f>IF(MOD(полн!Y10/4,1)&gt;=0.5,полн!Y10/4-MOD(полн!Y10/4,1)+0.5,FLOOR(полн!Y10/4,1))</f>
        <v>90</v>
      </c>
      <c r="Y11" s="17">
        <f>IF(MOD(полн!Z10/4,1)&gt;=0.5,полн!Z10/4-MOD(полн!Z10/4,1)+0.5,FLOOR(полн!Z10/4,1))</f>
        <v>94.5</v>
      </c>
      <c r="Z11" s="17">
        <f>IF(MOD(полн!AA10/4,1)&gt;=0.5,полн!AA10/4-MOD(полн!AA10/4,1)+0.5,FLOOR(полн!AA10/4,1))</f>
        <v>99</v>
      </c>
      <c r="AA11" s="17">
        <f>IF(MOD(полн!AB10/4,1)&gt;=0.5,полн!AB10/4-MOD(полн!AB10/4,1)+0.5,FLOOR(полн!AB10/4,1))</f>
        <v>103.5</v>
      </c>
      <c r="AB11" s="17">
        <f>IF(MOD(полн!AC10/4,1)&gt;=0.5,полн!AC10/4-MOD(полн!AC10/4,1)+0.5,FLOOR(полн!AC10/4,1))</f>
        <v>108</v>
      </c>
      <c r="AC11" s="17">
        <f>IF(MOD(полн!AD10/4,1)&gt;=0.5,полн!AD10/4-MOD(полн!AD10/4,1)+0.5,FLOOR(полн!AD10/4,1))</f>
        <v>112.5</v>
      </c>
      <c r="AD11" s="17">
        <f>IF(MOD(полн!AE10/4,1)&gt;=0.5,полн!AE10/4-MOD(полн!AE10/4,1)+0.5,FLOOR(полн!AE10/4,1))</f>
        <v>117</v>
      </c>
      <c r="AE11" s="17">
        <f>IF(MOD(полн!AF10/4,1)&gt;=0.5,полн!AF10/4-MOD(полн!AF10/4,1)+0.5,FLOOR(полн!AF10/4,1))</f>
        <v>121.5</v>
      </c>
      <c r="AF11" s="17">
        <f>IF(MOD(полн!AG10/4,1)&gt;=0.5,полн!AG10/4-MOD(полн!AG10/4,1)+0.5,FLOOR(полн!AG10/4,1))</f>
        <v>126</v>
      </c>
      <c r="AG11" s="17">
        <f>IF(MOD(полн!AH10/4,1)&gt;=0.5,полн!AH10/4-MOD(полн!AH10/4,1)+0.5,FLOOR(полн!AH10/4,1))</f>
        <v>130.5</v>
      </c>
      <c r="AH11" s="17">
        <f>IF(MOD(полн!AI10/4,1)&gt;=0.5,полн!AI10/4-MOD(полн!AI10/4,1)+0.5,FLOOR(полн!AI10/4,1))</f>
        <v>135</v>
      </c>
      <c r="AI11" s="17">
        <f>IF(MOD(полн!AJ10/4,1)&gt;=0.5,полн!AJ10/4-MOD(полн!AJ10/4,1)+0.5,FLOOR(полн!AJ10/4,1))</f>
        <v>139.5</v>
      </c>
      <c r="AJ11" s="99">
        <f>IF(MOD(полн!AK10/4,1)&gt;=0.5,полн!AK10/4-MOD(полн!AK10/4,1)+0.5,FLOOR(полн!AK10/4,1))</f>
        <v>144</v>
      </c>
    </row>
    <row r="12" spans="1:36" ht="20.25" customHeight="1">
      <c r="A12" s="86"/>
      <c r="B12" s="104">
        <v>2</v>
      </c>
      <c r="C12" s="17">
        <f>IF(MOD(полн!D11/4,1)&gt;=0.5,полн!D11/4-MOD(полн!D11/4,1)+0.5,FLOOR(полн!D11/4,1))</f>
        <v>9</v>
      </c>
      <c r="D12" s="17">
        <f>IF(MOD(полн!E11/4,1)&gt;=0.5,полн!E11/4-MOD(полн!E11/4,1)+0.5,FLOOR(полн!E11/4,1))</f>
        <v>4.5</v>
      </c>
      <c r="E12" s="8">
        <f>IF(MOD(полн!F11/4,1)&gt;=0.5,полн!F11/4-MOD(полн!F11/4,1)+0.5,FLOOR(полн!F11/4,1))</f>
        <v>4.5</v>
      </c>
      <c r="F12" s="17">
        <f>IF(MOD(полн!G11/4,1)&gt;=0.5,полн!G11/4-MOD(полн!G11/4,1)+0.5,FLOOR(полн!G11/4,1))</f>
        <v>4.5</v>
      </c>
      <c r="G12" s="17">
        <f>IF(MOD(полн!H11/4,1)&gt;=0.5,полн!H11/4-MOD(полн!H11/4,1)+0.5,FLOOR(полн!H11/4,1))</f>
        <v>9</v>
      </c>
      <c r="H12" s="17">
        <f>IF(MOD(полн!I11/4,1)&gt;=0.5,полн!I11/4-MOD(полн!I11/4,1)+0.5,FLOOR(полн!I11/4,1))</f>
        <v>13.5</v>
      </c>
      <c r="I12" s="17">
        <f>IF(MOD(полн!J11/4,1)&gt;=0.5,полн!J11/4-MOD(полн!J11/4,1)+0.5,FLOOR(полн!J11/4,1))</f>
        <v>18</v>
      </c>
      <c r="J12" s="17">
        <f>IF(MOD(полн!K11/4,1)&gt;=0.5,полн!K11/4-MOD(полн!K11/4,1)+0.5,FLOOR(полн!K11/4,1))</f>
        <v>22.5</v>
      </c>
      <c r="K12" s="17">
        <f>IF(MOD(полн!L11/4,1)&gt;=0.5,полн!L11/4-MOD(полн!L11/4,1)+0.5,FLOOR(полн!L11/4,1))</f>
        <v>27</v>
      </c>
      <c r="L12" s="17">
        <f>IF(MOD(полн!M11/4,1)&gt;=0.5,полн!M11/4-MOD(полн!M11/4,1)+0.5,FLOOR(полн!M11/4,1))</f>
        <v>31.5</v>
      </c>
      <c r="M12" s="17">
        <f>IF(MOD(полн!N11/4,1)&gt;=0.5,полн!N11/4-MOD(полн!N11/4,1)+0.5,FLOOR(полн!N11/4,1))</f>
        <v>36</v>
      </c>
      <c r="N12" s="17">
        <f>IF(MOD(полн!O11/4,1)&gt;=0.5,полн!O11/4-MOD(полн!O11/4,1)+0.5,FLOOR(полн!O11/4,1))</f>
        <v>40.5</v>
      </c>
      <c r="O12" s="17">
        <f>IF(MOD(полн!P11/4,1)&gt;=0.5,полн!P11/4-MOD(полн!P11/4,1)+0.5,FLOOR(полн!P11/4,1))</f>
        <v>45</v>
      </c>
      <c r="P12" s="17">
        <f>IF(MOD(полн!Q11/4,1)&gt;=0.5,полн!Q11/4-MOD(полн!Q11/4,1)+0.5,FLOOR(полн!Q11/4,1))</f>
        <v>49.5</v>
      </c>
      <c r="Q12" s="17">
        <f>IF(MOD(полн!R11/4,1)&gt;=0.5,полн!R11/4-MOD(полн!R11/4,1)+0.5,FLOOR(полн!R11/4,1))</f>
        <v>54</v>
      </c>
      <c r="R12" s="17">
        <f>IF(MOD(полн!S11/4,1)&gt;=0.5,полн!S11/4-MOD(полн!S11/4,1)+0.5,FLOOR(полн!S11/4,1))</f>
        <v>58.5</v>
      </c>
      <c r="S12" s="17">
        <f>IF(MOD(полн!T11/4,1)&gt;=0.5,полн!T11/4-MOD(полн!T11/4,1)+0.5,FLOOR(полн!T11/4,1))</f>
        <v>63</v>
      </c>
      <c r="T12" s="17">
        <f>IF(MOD(полн!U11/4,1)&gt;=0.5,полн!U11/4-MOD(полн!U11/4,1)+0.5,FLOOR(полн!U11/4,1))</f>
        <v>67.5</v>
      </c>
      <c r="U12" s="17">
        <f>IF(MOD(полн!V11/4,1)&gt;=0.5,полн!V11/4-MOD(полн!V11/4,1)+0.5,FLOOR(полн!V11/4,1))</f>
        <v>72</v>
      </c>
      <c r="V12" s="17">
        <f>IF(MOD(полн!W11/4,1)&gt;=0.5,полн!W11/4-MOD(полн!W11/4,1)+0.5,FLOOR(полн!W11/4,1))</f>
        <v>76.5</v>
      </c>
      <c r="W12" s="17">
        <f>IF(MOD(полн!X11/4,1)&gt;=0.5,полн!X11/4-MOD(полн!X11/4,1)+0.5,FLOOR(полн!X11/4,1))</f>
        <v>81</v>
      </c>
      <c r="X12" s="17">
        <f>IF(MOD(полн!Y11/4,1)&gt;=0.5,полн!Y11/4-MOD(полн!Y11/4,1)+0.5,FLOOR(полн!Y11/4,1))</f>
        <v>85.5</v>
      </c>
      <c r="Y12" s="17">
        <f>IF(MOD(полн!Z11/4,1)&gt;=0.5,полн!Z11/4-MOD(полн!Z11/4,1)+0.5,FLOOR(полн!Z11/4,1))</f>
        <v>90</v>
      </c>
      <c r="Z12" s="17">
        <f>IF(MOD(полн!AA11/4,1)&gt;=0.5,полн!AA11/4-MOD(полн!AA11/4,1)+0.5,FLOOR(полн!AA11/4,1))</f>
        <v>94.5</v>
      </c>
      <c r="AA12" s="17">
        <f>IF(MOD(полн!AB11/4,1)&gt;=0.5,полн!AB11/4-MOD(полн!AB11/4,1)+0.5,FLOOR(полн!AB11/4,1))</f>
        <v>99</v>
      </c>
      <c r="AB12" s="17">
        <f>IF(MOD(полн!AC11/4,1)&gt;=0.5,полн!AC11/4-MOD(полн!AC11/4,1)+0.5,FLOOR(полн!AC11/4,1))</f>
        <v>103.5</v>
      </c>
      <c r="AC12" s="17">
        <f>IF(MOD(полн!AD11/4,1)&gt;=0.5,полн!AD11/4-MOD(полн!AD11/4,1)+0.5,FLOOR(полн!AD11/4,1))</f>
        <v>108</v>
      </c>
      <c r="AD12" s="17">
        <f>IF(MOD(полн!AE11/4,1)&gt;=0.5,полн!AE11/4-MOD(полн!AE11/4,1)+0.5,FLOOR(полн!AE11/4,1))</f>
        <v>112.5</v>
      </c>
      <c r="AE12" s="17">
        <f>IF(MOD(полн!AF11/4,1)&gt;=0.5,полн!AF11/4-MOD(полн!AF11/4,1)+0.5,FLOOR(полн!AF11/4,1))</f>
        <v>117</v>
      </c>
      <c r="AF12" s="17">
        <f>IF(MOD(полн!AG11/4,1)&gt;=0.5,полн!AG11/4-MOD(полн!AG11/4,1)+0.5,FLOOR(полн!AG11/4,1))</f>
        <v>121.5</v>
      </c>
      <c r="AG12" s="17">
        <f>IF(MOD(полн!AH11/4,1)&gt;=0.5,полн!AH11/4-MOD(полн!AH11/4,1)+0.5,FLOOR(полн!AH11/4,1))</f>
        <v>126</v>
      </c>
      <c r="AH12" s="17">
        <f>IF(MOD(полн!AI11/4,1)&gt;=0.5,полн!AI11/4-MOD(полн!AI11/4,1)+0.5,FLOOR(полн!AI11/4,1))</f>
        <v>130.5</v>
      </c>
      <c r="AI12" s="17">
        <f>IF(MOD(полн!AJ11/4,1)&gt;=0.5,полн!AJ11/4-MOD(полн!AJ11/4,1)+0.5,FLOOR(полн!AJ11/4,1))</f>
        <v>135</v>
      </c>
      <c r="AJ12" s="99">
        <f>IF(MOD(полн!AK11/4,1)&gt;=0.5,полн!AK11/4-MOD(полн!AK11/4,1)+0.5,FLOOR(полн!AK11/4,1))</f>
        <v>139.5</v>
      </c>
    </row>
    <row r="13" spans="1:36" ht="20.25" customHeight="1">
      <c r="A13" s="86"/>
      <c r="B13" s="104">
        <v>3</v>
      </c>
      <c r="C13" s="17">
        <f>IF(MOD(полн!D12/4,1)&gt;=0.5,полн!D12/4-MOD(полн!D12/4,1)+0.5,FLOOR(полн!D12/4,1))</f>
        <v>13.5</v>
      </c>
      <c r="D13" s="17">
        <f>IF(MOD(полн!E12/4,1)&gt;=0.5,полн!E12/4-MOD(полн!E12/4,1)+0.5,FLOOR(полн!E12/4,1))</f>
        <v>9</v>
      </c>
      <c r="E13" s="17">
        <f>IF(MOD(полн!F12/4,1)&gt;=0.5,полн!F12/4-MOD(полн!F12/4,1)+0.5,FLOOR(полн!F12/4,1))</f>
        <v>4.5</v>
      </c>
      <c r="F13" s="8">
        <f>IF(MOD(полн!G12/4,1)&gt;=0.5,полн!G12/4-MOD(полн!G12/4,1)+0.5,FLOOR(полн!G12/4,1))</f>
        <v>4.5</v>
      </c>
      <c r="G13" s="17">
        <f>IF(MOD(полн!H12/4,1)&gt;=0.5,полн!H12/4-MOD(полн!H12/4,1)+0.5,FLOOR(полн!H12/4,1))</f>
        <v>4.5</v>
      </c>
      <c r="H13" s="17">
        <f>IF(MOD(полн!I12/4,1)&gt;=0.5,полн!I12/4-MOD(полн!I12/4,1)+0.5,FLOOR(полн!I12/4,1))</f>
        <v>9</v>
      </c>
      <c r="I13" s="17">
        <f>IF(MOD(полн!J12/4,1)&gt;=0.5,полн!J12/4-MOD(полн!J12/4,1)+0.5,FLOOR(полн!J12/4,1))</f>
        <v>13.5</v>
      </c>
      <c r="J13" s="17">
        <f>IF(MOD(полн!K12/4,1)&gt;=0.5,полн!K12/4-MOD(полн!K12/4,1)+0.5,FLOOR(полн!K12/4,1))</f>
        <v>18</v>
      </c>
      <c r="K13" s="17">
        <f>IF(MOD(полн!L12/4,1)&gt;=0.5,полн!L12/4-MOD(полн!L12/4,1)+0.5,FLOOR(полн!L12/4,1))</f>
        <v>22.5</v>
      </c>
      <c r="L13" s="17">
        <f>IF(MOD(полн!M12/4,1)&gt;=0.5,полн!M12/4-MOD(полн!M12/4,1)+0.5,FLOOR(полн!M12/4,1))</f>
        <v>27</v>
      </c>
      <c r="M13" s="17">
        <f>IF(MOD(полн!N12/4,1)&gt;=0.5,полн!N12/4-MOD(полн!N12/4,1)+0.5,FLOOR(полн!N12/4,1))</f>
        <v>31.5</v>
      </c>
      <c r="N13" s="17">
        <f>IF(MOD(полн!O12/4,1)&gt;=0.5,полн!O12/4-MOD(полн!O12/4,1)+0.5,FLOOR(полн!O12/4,1))</f>
        <v>36</v>
      </c>
      <c r="O13" s="17">
        <f>IF(MOD(полн!P12/4,1)&gt;=0.5,полн!P12/4-MOD(полн!P12/4,1)+0.5,FLOOR(полн!P12/4,1))</f>
        <v>40.5</v>
      </c>
      <c r="P13" s="17">
        <f>IF(MOD(полн!Q12/4,1)&gt;=0.5,полн!Q12/4-MOD(полн!Q12/4,1)+0.5,FLOOR(полн!Q12/4,1))</f>
        <v>45</v>
      </c>
      <c r="Q13" s="17">
        <f>IF(MOD(полн!R12/4,1)&gt;=0.5,полн!R12/4-MOD(полн!R12/4,1)+0.5,FLOOR(полн!R12/4,1))</f>
        <v>49.5</v>
      </c>
      <c r="R13" s="17">
        <f>IF(MOD(полн!S12/4,1)&gt;=0.5,полн!S12/4-MOD(полн!S12/4,1)+0.5,FLOOR(полн!S12/4,1))</f>
        <v>54</v>
      </c>
      <c r="S13" s="17">
        <f>IF(MOD(полн!T12/4,1)&gt;=0.5,полн!T12/4-MOD(полн!T12/4,1)+0.5,FLOOR(полн!T12/4,1))</f>
        <v>58.5</v>
      </c>
      <c r="T13" s="17">
        <f>IF(MOD(полн!U12/4,1)&gt;=0.5,полн!U12/4-MOD(полн!U12/4,1)+0.5,FLOOR(полн!U12/4,1))</f>
        <v>63</v>
      </c>
      <c r="U13" s="17">
        <f>IF(MOD(полн!V12/4,1)&gt;=0.5,полн!V12/4-MOD(полн!V12/4,1)+0.5,FLOOR(полн!V12/4,1))</f>
        <v>67.5</v>
      </c>
      <c r="V13" s="17">
        <f>IF(MOD(полн!W12/4,1)&gt;=0.5,полн!W12/4-MOD(полн!W12/4,1)+0.5,FLOOR(полн!W12/4,1))</f>
        <v>72</v>
      </c>
      <c r="W13" s="17">
        <f>IF(MOD(полн!X12/4,1)&gt;=0.5,полн!X12/4-MOD(полн!X12/4,1)+0.5,FLOOR(полн!X12/4,1))</f>
        <v>76.5</v>
      </c>
      <c r="X13" s="17">
        <f>IF(MOD(полн!Y12/4,1)&gt;=0.5,полн!Y12/4-MOD(полн!Y12/4,1)+0.5,FLOOR(полн!Y12/4,1))</f>
        <v>81</v>
      </c>
      <c r="Y13" s="17">
        <f>IF(MOD(полн!Z12/4,1)&gt;=0.5,полн!Z12/4-MOD(полн!Z12/4,1)+0.5,FLOOR(полн!Z12/4,1))</f>
        <v>85.5</v>
      </c>
      <c r="Z13" s="17">
        <f>IF(MOD(полн!AA12/4,1)&gt;=0.5,полн!AA12/4-MOD(полн!AA12/4,1)+0.5,FLOOR(полн!AA12/4,1))</f>
        <v>90</v>
      </c>
      <c r="AA13" s="17">
        <f>IF(MOD(полн!AB12/4,1)&gt;=0.5,полн!AB12/4-MOD(полн!AB12/4,1)+0.5,FLOOR(полн!AB12/4,1))</f>
        <v>94.5</v>
      </c>
      <c r="AB13" s="17">
        <f>IF(MOD(полн!AC12/4,1)&gt;=0.5,полн!AC12/4-MOD(полн!AC12/4,1)+0.5,FLOOR(полн!AC12/4,1))</f>
        <v>99</v>
      </c>
      <c r="AC13" s="17">
        <f>IF(MOD(полн!AD12/4,1)&gt;=0.5,полн!AD12/4-MOD(полн!AD12/4,1)+0.5,FLOOR(полн!AD12/4,1))</f>
        <v>103.5</v>
      </c>
      <c r="AD13" s="17">
        <f>IF(MOD(полн!AE12/4,1)&gt;=0.5,полн!AE12/4-MOD(полн!AE12/4,1)+0.5,FLOOR(полн!AE12/4,1))</f>
        <v>108</v>
      </c>
      <c r="AE13" s="17">
        <f>IF(MOD(полн!AF12/4,1)&gt;=0.5,полн!AF12/4-MOD(полн!AF12/4,1)+0.5,FLOOR(полн!AF12/4,1))</f>
        <v>112.5</v>
      </c>
      <c r="AF13" s="17">
        <f>IF(MOD(полн!AG12/4,1)&gt;=0.5,полн!AG12/4-MOD(полн!AG12/4,1)+0.5,FLOOR(полн!AG12/4,1))</f>
        <v>117</v>
      </c>
      <c r="AG13" s="17">
        <f>IF(MOD(полн!AH12/4,1)&gt;=0.5,полн!AH12/4-MOD(полн!AH12/4,1)+0.5,FLOOR(полн!AH12/4,1))</f>
        <v>121.5</v>
      </c>
      <c r="AH13" s="17">
        <f>IF(MOD(полн!AI12/4,1)&gt;=0.5,полн!AI12/4-MOD(полн!AI12/4,1)+0.5,FLOOR(полн!AI12/4,1))</f>
        <v>126</v>
      </c>
      <c r="AI13" s="17">
        <f>IF(MOD(полн!AJ12/4,1)&gt;=0.5,полн!AJ12/4-MOD(полн!AJ12/4,1)+0.5,FLOOR(полн!AJ12/4,1))</f>
        <v>130.5</v>
      </c>
      <c r="AJ13" s="99">
        <f>IF(MOD(полн!AK12/4,1)&gt;=0.5,полн!AK12/4-MOD(полн!AK12/4,1)+0.5,FLOOR(полн!AK12/4,1))</f>
        <v>135</v>
      </c>
    </row>
    <row r="14" spans="1:36" ht="20.25" customHeight="1">
      <c r="A14" s="86"/>
      <c r="B14" s="104">
        <v>4</v>
      </c>
      <c r="C14" s="17">
        <f>IF(MOD(полн!D13/4,1)&gt;=0.5,полн!D13/4-MOD(полн!D13/4,1)+0.5,FLOOR(полн!D13/4,1))</f>
        <v>18</v>
      </c>
      <c r="D14" s="17">
        <f>IF(MOD(полн!E13/4,1)&gt;=0.5,полн!E13/4-MOD(полн!E13/4,1)+0.5,FLOOR(полн!E13/4,1))</f>
        <v>13.5</v>
      </c>
      <c r="E14" s="17">
        <f>IF(MOD(полн!F13/4,1)&gt;=0.5,полн!F13/4-MOD(полн!F13/4,1)+0.5,FLOOR(полн!F13/4,1))</f>
        <v>9</v>
      </c>
      <c r="F14" s="17">
        <f>IF(MOD(полн!G13/4,1)&gt;=0.5,полн!G13/4-MOD(полн!G13/4,1)+0.5,FLOOR(полн!G13/4,1))</f>
        <v>4.5</v>
      </c>
      <c r="G14" s="8">
        <f>IF(MOD(полн!H13/4,1)&gt;=0.5,полн!H13/4-MOD(полн!H13/4,1)+0.5,FLOOR(полн!H13/4,1))</f>
        <v>4.5</v>
      </c>
      <c r="H14" s="17">
        <f>IF(MOD(полн!I13/4,1)&gt;=0.5,полн!I13/4-MOD(полн!I13/4,1)+0.5,FLOOR(полн!I13/4,1))</f>
        <v>4.5</v>
      </c>
      <c r="I14" s="17">
        <f>IF(MOD(полн!J13/4,1)&gt;=0.5,полн!J13/4-MOD(полн!J13/4,1)+0.5,FLOOR(полн!J13/4,1))</f>
        <v>9</v>
      </c>
      <c r="J14" s="17">
        <f>IF(MOD(полн!K13/4,1)&gt;=0.5,полн!K13/4-MOD(полн!K13/4,1)+0.5,FLOOR(полн!K13/4,1))</f>
        <v>13.5</v>
      </c>
      <c r="K14" s="17">
        <f>IF(MOD(полн!L13/4,1)&gt;=0.5,полн!L13/4-MOD(полн!L13/4,1)+0.5,FLOOR(полн!L13/4,1))</f>
        <v>18</v>
      </c>
      <c r="L14" s="17">
        <f>IF(MOD(полн!M13/4,1)&gt;=0.5,полн!M13/4-MOD(полн!M13/4,1)+0.5,FLOOR(полн!M13/4,1))</f>
        <v>22.5</v>
      </c>
      <c r="M14" s="17">
        <f>IF(MOD(полн!N13/4,1)&gt;=0.5,полн!N13/4-MOD(полн!N13/4,1)+0.5,FLOOR(полн!N13/4,1))</f>
        <v>27</v>
      </c>
      <c r="N14" s="17">
        <f>IF(MOD(полн!O13/4,1)&gt;=0.5,полн!O13/4-MOD(полн!O13/4,1)+0.5,FLOOR(полн!O13/4,1))</f>
        <v>31.5</v>
      </c>
      <c r="O14" s="17">
        <f>IF(MOD(полн!P13/4,1)&gt;=0.5,полн!P13/4-MOD(полн!P13/4,1)+0.5,FLOOR(полн!P13/4,1))</f>
        <v>36</v>
      </c>
      <c r="P14" s="17">
        <f>IF(MOD(полн!Q13/4,1)&gt;=0.5,полн!Q13/4-MOD(полн!Q13/4,1)+0.5,FLOOR(полн!Q13/4,1))</f>
        <v>40.5</v>
      </c>
      <c r="Q14" s="17">
        <f>IF(MOD(полн!R13/4,1)&gt;=0.5,полн!R13/4-MOD(полн!R13/4,1)+0.5,FLOOR(полн!R13/4,1))</f>
        <v>45</v>
      </c>
      <c r="R14" s="17">
        <f>IF(MOD(полн!S13/4,1)&gt;=0.5,полн!S13/4-MOD(полн!S13/4,1)+0.5,FLOOR(полн!S13/4,1))</f>
        <v>49.5</v>
      </c>
      <c r="S14" s="17">
        <f>IF(MOD(полн!T13/4,1)&gt;=0.5,полн!T13/4-MOD(полн!T13/4,1)+0.5,FLOOR(полн!T13/4,1))</f>
        <v>54</v>
      </c>
      <c r="T14" s="17">
        <f>IF(MOD(полн!U13/4,1)&gt;=0.5,полн!U13/4-MOD(полн!U13/4,1)+0.5,FLOOR(полн!U13/4,1))</f>
        <v>58.5</v>
      </c>
      <c r="U14" s="17">
        <f>IF(MOD(полн!V13/4,1)&gt;=0.5,полн!V13/4-MOD(полн!V13/4,1)+0.5,FLOOR(полн!V13/4,1))</f>
        <v>63</v>
      </c>
      <c r="V14" s="17">
        <f>IF(MOD(полн!W13/4,1)&gt;=0.5,полн!W13/4-MOD(полн!W13/4,1)+0.5,FLOOR(полн!W13/4,1))</f>
        <v>67.5</v>
      </c>
      <c r="W14" s="17">
        <f>IF(MOD(полн!X13/4,1)&gt;=0.5,полн!X13/4-MOD(полн!X13/4,1)+0.5,FLOOR(полн!X13/4,1))</f>
        <v>72</v>
      </c>
      <c r="X14" s="17">
        <f>IF(MOD(полн!Y13/4,1)&gt;=0.5,полн!Y13/4-MOD(полн!Y13/4,1)+0.5,FLOOR(полн!Y13/4,1))</f>
        <v>76.5</v>
      </c>
      <c r="Y14" s="17">
        <f>IF(MOD(полн!Z13/4,1)&gt;=0.5,полн!Z13/4-MOD(полн!Z13/4,1)+0.5,FLOOR(полн!Z13/4,1))</f>
        <v>81</v>
      </c>
      <c r="Z14" s="17">
        <f>IF(MOD(полн!AA13/4,1)&gt;=0.5,полн!AA13/4-MOD(полн!AA13/4,1)+0.5,FLOOR(полн!AA13/4,1))</f>
        <v>85.5</v>
      </c>
      <c r="AA14" s="17">
        <f>IF(MOD(полн!AB13/4,1)&gt;=0.5,полн!AB13/4-MOD(полн!AB13/4,1)+0.5,FLOOR(полн!AB13/4,1))</f>
        <v>90</v>
      </c>
      <c r="AB14" s="17">
        <f>IF(MOD(полн!AC13/4,1)&gt;=0.5,полн!AC13/4-MOD(полн!AC13/4,1)+0.5,FLOOR(полн!AC13/4,1))</f>
        <v>94.5</v>
      </c>
      <c r="AC14" s="17">
        <f>IF(MOD(полн!AD13/4,1)&gt;=0.5,полн!AD13/4-MOD(полн!AD13/4,1)+0.5,FLOOR(полн!AD13/4,1))</f>
        <v>99</v>
      </c>
      <c r="AD14" s="17">
        <f>IF(MOD(полн!AE13/4,1)&gt;=0.5,полн!AE13/4-MOD(полн!AE13/4,1)+0.5,FLOOR(полн!AE13/4,1))</f>
        <v>103.5</v>
      </c>
      <c r="AE14" s="17">
        <f>IF(MOD(полн!AF13/4,1)&gt;=0.5,полн!AF13/4-MOD(полн!AF13/4,1)+0.5,FLOOR(полн!AF13/4,1))</f>
        <v>108</v>
      </c>
      <c r="AF14" s="17">
        <f>IF(MOD(полн!AG13/4,1)&gt;=0.5,полн!AG13/4-MOD(полн!AG13/4,1)+0.5,FLOOR(полн!AG13/4,1))</f>
        <v>112.5</v>
      </c>
      <c r="AG14" s="17">
        <f>IF(MOD(полн!AH13/4,1)&gt;=0.5,полн!AH13/4-MOD(полн!AH13/4,1)+0.5,FLOOR(полн!AH13/4,1))</f>
        <v>117</v>
      </c>
      <c r="AH14" s="17">
        <f>IF(MOD(полн!AI13/4,1)&gt;=0.5,полн!AI13/4-MOD(полн!AI13/4,1)+0.5,FLOOR(полн!AI13/4,1))</f>
        <v>121.5</v>
      </c>
      <c r="AI14" s="17">
        <f>IF(MOD(полн!AJ13/4,1)&gt;=0.5,полн!AJ13/4-MOD(полн!AJ13/4,1)+0.5,FLOOR(полн!AJ13/4,1))</f>
        <v>126</v>
      </c>
      <c r="AJ14" s="99">
        <f>IF(MOD(полн!AK13/4,1)&gt;=0.5,полн!AK13/4-MOD(полн!AK13/4,1)+0.5,FLOOR(полн!AK13/4,1))</f>
        <v>130.5</v>
      </c>
    </row>
    <row r="15" spans="1:36" ht="20.25" customHeight="1">
      <c r="A15" s="86"/>
      <c r="B15" s="104">
        <v>5</v>
      </c>
      <c r="C15" s="17">
        <f>IF(MOD(полн!D14/4,1)&gt;=0.5,полн!D14/4-MOD(полн!D14/4,1)+0.5,FLOOR(полн!D14/4,1))</f>
        <v>22.5</v>
      </c>
      <c r="D15" s="17">
        <f>IF(MOD(полн!E14/4,1)&gt;=0.5,полн!E14/4-MOD(полн!E14/4,1)+0.5,FLOOR(полн!E14/4,1))</f>
        <v>18</v>
      </c>
      <c r="E15" s="17">
        <f>IF(MOD(полн!F14/4,1)&gt;=0.5,полн!F14/4-MOD(полн!F14/4,1)+0.5,FLOOR(полн!F14/4,1))</f>
        <v>13.5</v>
      </c>
      <c r="F15" s="17">
        <f>IF(MOD(полн!G14/4,1)&gt;=0.5,полн!G14/4-MOD(полн!G14/4,1)+0.5,FLOOR(полн!G14/4,1))</f>
        <v>9</v>
      </c>
      <c r="G15" s="17">
        <f>IF(MOD(полн!H14/4,1)&gt;=0.5,полн!H14/4-MOD(полн!H14/4,1)+0.5,FLOOR(полн!H14/4,1))</f>
        <v>4.5</v>
      </c>
      <c r="H15" s="8">
        <f>IF(MOD(полн!I14/4,1)&gt;=0.5,полн!I14/4-MOD(полн!I14/4,1)+0.5,FLOOR(полн!I14/4,1))</f>
        <v>4.5</v>
      </c>
      <c r="I15" s="17">
        <f>IF(MOD(полн!J14/4,1)&gt;=0.5,полн!J14/4-MOD(полн!J14/4,1)+0.5,FLOOR(полн!J14/4,1))</f>
        <v>4.5</v>
      </c>
      <c r="J15" s="17">
        <f>IF(MOD(полн!K14/4,1)&gt;=0.5,полн!K14/4-MOD(полн!K14/4,1)+0.5,FLOOR(полн!K14/4,1))</f>
        <v>9</v>
      </c>
      <c r="K15" s="17">
        <f>IF(MOD(полн!L14/4,1)&gt;=0.5,полн!L14/4-MOD(полн!L14/4,1)+0.5,FLOOR(полн!L14/4,1))</f>
        <v>13.5</v>
      </c>
      <c r="L15" s="17">
        <f>IF(MOD(полн!M14/4,1)&gt;=0.5,полн!M14/4-MOD(полн!M14/4,1)+0.5,FLOOR(полн!M14/4,1))</f>
        <v>18</v>
      </c>
      <c r="M15" s="17">
        <f>IF(MOD(полн!N14/4,1)&gt;=0.5,полн!N14/4-MOD(полн!N14/4,1)+0.5,FLOOR(полн!N14/4,1))</f>
        <v>22.5</v>
      </c>
      <c r="N15" s="17">
        <f>IF(MOD(полн!O14/4,1)&gt;=0.5,полн!O14/4-MOD(полн!O14/4,1)+0.5,FLOOR(полн!O14/4,1))</f>
        <v>27</v>
      </c>
      <c r="O15" s="17">
        <f>IF(MOD(полн!P14/4,1)&gt;=0.5,полн!P14/4-MOD(полн!P14/4,1)+0.5,FLOOR(полн!P14/4,1))</f>
        <v>31.5</v>
      </c>
      <c r="P15" s="17">
        <f>IF(MOD(полн!Q14/4,1)&gt;=0.5,полн!Q14/4-MOD(полн!Q14/4,1)+0.5,FLOOR(полн!Q14/4,1))</f>
        <v>36</v>
      </c>
      <c r="Q15" s="17">
        <f>IF(MOD(полн!R14/4,1)&gt;=0.5,полн!R14/4-MOD(полн!R14/4,1)+0.5,FLOOR(полн!R14/4,1))</f>
        <v>40.5</v>
      </c>
      <c r="R15" s="17">
        <f>IF(MOD(полн!S14/4,1)&gt;=0.5,полн!S14/4-MOD(полн!S14/4,1)+0.5,FLOOR(полн!S14/4,1))</f>
        <v>45</v>
      </c>
      <c r="S15" s="17">
        <f>IF(MOD(полн!T14/4,1)&gt;=0.5,полн!T14/4-MOD(полн!T14/4,1)+0.5,FLOOR(полн!T14/4,1))</f>
        <v>49.5</v>
      </c>
      <c r="T15" s="17">
        <f>IF(MOD(полн!U14/4,1)&gt;=0.5,полн!U14/4-MOD(полн!U14/4,1)+0.5,FLOOR(полн!U14/4,1))</f>
        <v>54</v>
      </c>
      <c r="U15" s="17">
        <f>IF(MOD(полн!V14/4,1)&gt;=0.5,полн!V14/4-MOD(полн!V14/4,1)+0.5,FLOOR(полн!V14/4,1))</f>
        <v>58.5</v>
      </c>
      <c r="V15" s="17">
        <f>IF(MOD(полн!W14/4,1)&gt;=0.5,полн!W14/4-MOD(полн!W14/4,1)+0.5,FLOOR(полн!W14/4,1))</f>
        <v>63</v>
      </c>
      <c r="W15" s="17">
        <f>IF(MOD(полн!X14/4,1)&gt;=0.5,полн!X14/4-MOD(полн!X14/4,1)+0.5,FLOOR(полн!X14/4,1))</f>
        <v>67.5</v>
      </c>
      <c r="X15" s="17">
        <f>IF(MOD(полн!Y14/4,1)&gt;=0.5,полн!Y14/4-MOD(полн!Y14/4,1)+0.5,FLOOR(полн!Y14/4,1))</f>
        <v>72</v>
      </c>
      <c r="Y15" s="17">
        <f>IF(MOD(полн!Z14/4,1)&gt;=0.5,полн!Z14/4-MOD(полн!Z14/4,1)+0.5,FLOOR(полн!Z14/4,1))</f>
        <v>76.5</v>
      </c>
      <c r="Z15" s="17">
        <f>IF(MOD(полн!AA14/4,1)&gt;=0.5,полн!AA14/4-MOD(полн!AA14/4,1)+0.5,FLOOR(полн!AA14/4,1))</f>
        <v>81</v>
      </c>
      <c r="AA15" s="17">
        <f>IF(MOD(полн!AB14/4,1)&gt;=0.5,полн!AB14/4-MOD(полн!AB14/4,1)+0.5,FLOOR(полн!AB14/4,1))</f>
        <v>85.5</v>
      </c>
      <c r="AB15" s="17">
        <f>IF(MOD(полн!AC14/4,1)&gt;=0.5,полн!AC14/4-MOD(полн!AC14/4,1)+0.5,FLOOR(полн!AC14/4,1))</f>
        <v>90</v>
      </c>
      <c r="AC15" s="17">
        <f>IF(MOD(полн!AD14/4,1)&gt;=0.5,полн!AD14/4-MOD(полн!AD14/4,1)+0.5,FLOOR(полн!AD14/4,1))</f>
        <v>94.5</v>
      </c>
      <c r="AD15" s="17">
        <f>IF(MOD(полн!AE14/4,1)&gt;=0.5,полн!AE14/4-MOD(полн!AE14/4,1)+0.5,FLOOR(полн!AE14/4,1))</f>
        <v>99</v>
      </c>
      <c r="AE15" s="17">
        <f>IF(MOD(полн!AF14/4,1)&gt;=0.5,полн!AF14/4-MOD(полн!AF14/4,1)+0.5,FLOOR(полн!AF14/4,1))</f>
        <v>103.5</v>
      </c>
      <c r="AF15" s="17">
        <f>IF(MOD(полн!AG14/4,1)&gt;=0.5,полн!AG14/4-MOD(полн!AG14/4,1)+0.5,FLOOR(полн!AG14/4,1))</f>
        <v>108</v>
      </c>
      <c r="AG15" s="17">
        <f>IF(MOD(полн!AH14/4,1)&gt;=0.5,полн!AH14/4-MOD(полн!AH14/4,1)+0.5,FLOOR(полн!AH14/4,1))</f>
        <v>112.5</v>
      </c>
      <c r="AH15" s="17">
        <f>IF(MOD(полн!AI14/4,1)&gt;=0.5,полн!AI14/4-MOD(полн!AI14/4,1)+0.5,FLOOR(полн!AI14/4,1))</f>
        <v>117</v>
      </c>
      <c r="AI15" s="17">
        <f>IF(MOD(полн!AJ14/4,1)&gt;=0.5,полн!AJ14/4-MOD(полн!AJ14/4,1)+0.5,FLOOR(полн!AJ14/4,1))</f>
        <v>121.5</v>
      </c>
      <c r="AJ15" s="99">
        <f>IF(MOD(полн!AK14/4,1)&gt;=0.5,полн!AK14/4-MOD(полн!AK14/4,1)+0.5,FLOOR(полн!AK14/4,1))</f>
        <v>126</v>
      </c>
    </row>
    <row r="16" spans="1:36" ht="20.25" customHeight="1">
      <c r="A16" s="86"/>
      <c r="B16" s="104">
        <v>6</v>
      </c>
      <c r="C16" s="17">
        <f>IF(MOD(полн!D15/4,1)&gt;=0.5,полн!D15/4-MOD(полн!D15/4,1)+0.5,FLOOR(полн!D15/4,1))</f>
        <v>27</v>
      </c>
      <c r="D16" s="17">
        <f>IF(MOD(полн!E15/4,1)&gt;=0.5,полн!E15/4-MOD(полн!E15/4,1)+0.5,FLOOR(полн!E15/4,1))</f>
        <v>22.5</v>
      </c>
      <c r="E16" s="17">
        <f>IF(MOD(полн!F15/4,1)&gt;=0.5,полн!F15/4-MOD(полн!F15/4,1)+0.5,FLOOR(полн!F15/4,1))</f>
        <v>18</v>
      </c>
      <c r="F16" s="17">
        <f>IF(MOD(полн!G15/4,1)&gt;=0.5,полн!G15/4-MOD(полн!G15/4,1)+0.5,FLOOR(полн!G15/4,1))</f>
        <v>13.5</v>
      </c>
      <c r="G16" s="17">
        <f>IF(MOD(полн!H15/4,1)&gt;=0.5,полн!H15/4-MOD(полн!H15/4,1)+0.5,FLOOR(полн!H15/4,1))</f>
        <v>9</v>
      </c>
      <c r="H16" s="17">
        <f>IF(MOD(полн!I15/4,1)&gt;=0.5,полн!I15/4-MOD(полн!I15/4,1)+0.5,FLOOR(полн!I15/4,1))</f>
        <v>4.5</v>
      </c>
      <c r="I16" s="8">
        <f>IF(MOD(полн!J15/4,1)&gt;=0.5,полн!J15/4-MOD(полн!J15/4,1)+0.5,FLOOR(полн!J15/4,1))</f>
        <v>4.5</v>
      </c>
      <c r="J16" s="17">
        <f>IF(MOD(полн!K15/4,1)&gt;=0.5,полн!K15/4-MOD(полн!K15/4,1)+0.5,FLOOR(полн!K15/4,1))</f>
        <v>4.5</v>
      </c>
      <c r="K16" s="17">
        <f>IF(MOD(полн!L15/4,1)&gt;=0.5,полн!L15/4-MOD(полн!L15/4,1)+0.5,FLOOR(полн!L15/4,1))</f>
        <v>9</v>
      </c>
      <c r="L16" s="17">
        <f>IF(MOD(полн!M15/4,1)&gt;=0.5,полн!M15/4-MOD(полн!M15/4,1)+0.5,FLOOR(полн!M15/4,1))</f>
        <v>13.5</v>
      </c>
      <c r="M16" s="17">
        <f>IF(MOD(полн!N15/4,1)&gt;=0.5,полн!N15/4-MOD(полн!N15/4,1)+0.5,FLOOR(полн!N15/4,1))</f>
        <v>18</v>
      </c>
      <c r="N16" s="17">
        <f>IF(MOD(полн!O15/4,1)&gt;=0.5,полн!O15/4-MOD(полн!O15/4,1)+0.5,FLOOR(полн!O15/4,1))</f>
        <v>22.5</v>
      </c>
      <c r="O16" s="17">
        <f>IF(MOD(полн!P15/4,1)&gt;=0.5,полн!P15/4-MOD(полн!P15/4,1)+0.5,FLOOR(полн!P15/4,1))</f>
        <v>27</v>
      </c>
      <c r="P16" s="17">
        <f>IF(MOD(полн!Q15/4,1)&gt;=0.5,полн!Q15/4-MOD(полн!Q15/4,1)+0.5,FLOOR(полн!Q15/4,1))</f>
        <v>31.5</v>
      </c>
      <c r="Q16" s="17">
        <f>IF(MOD(полн!R15/4,1)&gt;=0.5,полн!R15/4-MOD(полн!R15/4,1)+0.5,FLOOR(полн!R15/4,1))</f>
        <v>36</v>
      </c>
      <c r="R16" s="17">
        <f>IF(MOD(полн!S15/4,1)&gt;=0.5,полн!S15/4-MOD(полн!S15/4,1)+0.5,FLOOR(полн!S15/4,1))</f>
        <v>40.5</v>
      </c>
      <c r="S16" s="17">
        <f>IF(MOD(полн!T15/4,1)&gt;=0.5,полн!T15/4-MOD(полн!T15/4,1)+0.5,FLOOR(полн!T15/4,1))</f>
        <v>45</v>
      </c>
      <c r="T16" s="17">
        <f>IF(MOD(полн!U15/4,1)&gt;=0.5,полн!U15/4-MOD(полн!U15/4,1)+0.5,FLOOR(полн!U15/4,1))</f>
        <v>49.5</v>
      </c>
      <c r="U16" s="17">
        <f>IF(MOD(полн!V15/4,1)&gt;=0.5,полн!V15/4-MOD(полн!V15/4,1)+0.5,FLOOR(полн!V15/4,1))</f>
        <v>54</v>
      </c>
      <c r="V16" s="17">
        <f>IF(MOD(полн!W15/4,1)&gt;=0.5,полн!W15/4-MOD(полн!W15/4,1)+0.5,FLOOR(полн!W15/4,1))</f>
        <v>58.5</v>
      </c>
      <c r="W16" s="17">
        <f>IF(MOD(полн!X15/4,1)&gt;=0.5,полн!X15/4-MOD(полн!X15/4,1)+0.5,FLOOR(полн!X15/4,1))</f>
        <v>63</v>
      </c>
      <c r="X16" s="17">
        <f>IF(MOD(полн!Y15/4,1)&gt;=0.5,полн!Y15/4-MOD(полн!Y15/4,1)+0.5,FLOOR(полн!Y15/4,1))</f>
        <v>67.5</v>
      </c>
      <c r="Y16" s="17">
        <f>IF(MOD(полн!Z15/4,1)&gt;=0.5,полн!Z15/4-MOD(полн!Z15/4,1)+0.5,FLOOR(полн!Z15/4,1))</f>
        <v>72</v>
      </c>
      <c r="Z16" s="17">
        <f>IF(MOD(полн!AA15/4,1)&gt;=0.5,полн!AA15/4-MOD(полн!AA15/4,1)+0.5,FLOOR(полн!AA15/4,1))</f>
        <v>76.5</v>
      </c>
      <c r="AA16" s="17">
        <f>IF(MOD(полн!AB15/4,1)&gt;=0.5,полн!AB15/4-MOD(полн!AB15/4,1)+0.5,FLOOR(полн!AB15/4,1))</f>
        <v>81</v>
      </c>
      <c r="AB16" s="17">
        <f>IF(MOD(полн!AC15/4,1)&gt;=0.5,полн!AC15/4-MOD(полн!AC15/4,1)+0.5,FLOOR(полн!AC15/4,1))</f>
        <v>85.5</v>
      </c>
      <c r="AC16" s="17">
        <f>IF(MOD(полн!AD15/4,1)&gt;=0.5,полн!AD15/4-MOD(полн!AD15/4,1)+0.5,FLOOR(полн!AD15/4,1))</f>
        <v>90</v>
      </c>
      <c r="AD16" s="17">
        <f>IF(MOD(полн!AE15/4,1)&gt;=0.5,полн!AE15/4-MOD(полн!AE15/4,1)+0.5,FLOOR(полн!AE15/4,1))</f>
        <v>94.5</v>
      </c>
      <c r="AE16" s="17">
        <f>IF(MOD(полн!AF15/4,1)&gt;=0.5,полн!AF15/4-MOD(полн!AF15/4,1)+0.5,FLOOR(полн!AF15/4,1))</f>
        <v>99</v>
      </c>
      <c r="AF16" s="17">
        <f>IF(MOD(полн!AG15/4,1)&gt;=0.5,полн!AG15/4-MOD(полн!AG15/4,1)+0.5,FLOOR(полн!AG15/4,1))</f>
        <v>103.5</v>
      </c>
      <c r="AG16" s="17">
        <f>IF(MOD(полн!AH15/4,1)&gt;=0.5,полн!AH15/4-MOD(полн!AH15/4,1)+0.5,FLOOR(полн!AH15/4,1))</f>
        <v>108</v>
      </c>
      <c r="AH16" s="17">
        <f>IF(MOD(полн!AI15/4,1)&gt;=0.5,полн!AI15/4-MOD(полн!AI15/4,1)+0.5,FLOOR(полн!AI15/4,1))</f>
        <v>112.5</v>
      </c>
      <c r="AI16" s="17">
        <f>IF(MOD(полн!AJ15/4,1)&gt;=0.5,полн!AJ15/4-MOD(полн!AJ15/4,1)+0.5,FLOOR(полн!AJ15/4,1))</f>
        <v>117</v>
      </c>
      <c r="AJ16" s="99">
        <f>IF(MOD(полн!AK15/4,1)&gt;=0.5,полн!AK15/4-MOD(полн!AK15/4,1)+0.5,FLOOR(полн!AK15/4,1))</f>
        <v>121.5</v>
      </c>
    </row>
    <row r="17" spans="1:36" ht="20.25" customHeight="1">
      <c r="A17" s="86"/>
      <c r="B17" s="104">
        <v>7</v>
      </c>
      <c r="C17" s="17">
        <f>IF(MOD(полн!D16/4,1)&gt;=0.5,полн!D16/4-MOD(полн!D16/4,1)+0.5,FLOOR(полн!D16/4,1))</f>
        <v>31.5</v>
      </c>
      <c r="D17" s="17">
        <f>IF(MOD(полн!E16/4,1)&gt;=0.5,полн!E16/4-MOD(полн!E16/4,1)+0.5,FLOOR(полн!E16/4,1))</f>
        <v>27</v>
      </c>
      <c r="E17" s="17">
        <f>IF(MOD(полн!F16/4,1)&gt;=0.5,полн!F16/4-MOD(полн!F16/4,1)+0.5,FLOOR(полн!F16/4,1))</f>
        <v>22.5</v>
      </c>
      <c r="F17" s="17">
        <f>IF(MOD(полн!G16/4,1)&gt;=0.5,полн!G16/4-MOD(полн!G16/4,1)+0.5,FLOOR(полн!G16/4,1))</f>
        <v>18</v>
      </c>
      <c r="G17" s="17">
        <f>IF(MOD(полн!H16/4,1)&gt;=0.5,полн!H16/4-MOD(полн!H16/4,1)+0.5,FLOOR(полн!H16/4,1))</f>
        <v>13.5</v>
      </c>
      <c r="H17" s="17">
        <f>IF(MOD(полн!I16/4,1)&gt;=0.5,полн!I16/4-MOD(полн!I16/4,1)+0.5,FLOOR(полн!I16/4,1))</f>
        <v>9</v>
      </c>
      <c r="I17" s="17">
        <f>IF(MOD(полн!J16/4,1)&gt;=0.5,полн!J16/4-MOD(полн!J16/4,1)+0.5,FLOOR(полн!J16/4,1))</f>
        <v>4.5</v>
      </c>
      <c r="J17" s="8">
        <f>IF(MOD(полн!K16/4,1)&gt;=0.5,полн!K16/4-MOD(полн!K16/4,1)+0.5,FLOOR(полн!K16/4,1))</f>
        <v>4.5</v>
      </c>
      <c r="K17" s="17">
        <f>IF(MOD(полн!L16/4,1)&gt;=0.5,полн!L16/4-MOD(полн!L16/4,1)+0.5,FLOOR(полн!L16/4,1))</f>
        <v>4.5</v>
      </c>
      <c r="L17" s="17">
        <f>IF(MOD(полн!M16/4,1)&gt;=0.5,полн!M16/4-MOD(полн!M16/4,1)+0.5,FLOOR(полн!M16/4,1))</f>
        <v>9</v>
      </c>
      <c r="M17" s="17">
        <f>IF(MOD(полн!N16/4,1)&gt;=0.5,полн!N16/4-MOD(полн!N16/4,1)+0.5,FLOOR(полн!N16/4,1))</f>
        <v>13.5</v>
      </c>
      <c r="N17" s="17">
        <f>IF(MOD(полн!O16/4,1)&gt;=0.5,полн!O16/4-MOD(полн!O16/4,1)+0.5,FLOOR(полн!O16/4,1))</f>
        <v>18</v>
      </c>
      <c r="O17" s="17">
        <f>IF(MOD(полн!P16/4,1)&gt;=0.5,полн!P16/4-MOD(полн!P16/4,1)+0.5,FLOOR(полн!P16/4,1))</f>
        <v>22.5</v>
      </c>
      <c r="P17" s="17">
        <f>IF(MOD(полн!Q16/4,1)&gt;=0.5,полн!Q16/4-MOD(полн!Q16/4,1)+0.5,FLOOR(полн!Q16/4,1))</f>
        <v>27</v>
      </c>
      <c r="Q17" s="17">
        <f>IF(MOD(полн!R16/4,1)&gt;=0.5,полн!R16/4-MOD(полн!R16/4,1)+0.5,FLOOR(полн!R16/4,1))</f>
        <v>31.5</v>
      </c>
      <c r="R17" s="17">
        <f>IF(MOD(полн!S16/4,1)&gt;=0.5,полн!S16/4-MOD(полн!S16/4,1)+0.5,FLOOR(полн!S16/4,1))</f>
        <v>36</v>
      </c>
      <c r="S17" s="17">
        <f>IF(MOD(полн!T16/4,1)&gt;=0.5,полн!T16/4-MOD(полн!T16/4,1)+0.5,FLOOR(полн!T16/4,1))</f>
        <v>40.5</v>
      </c>
      <c r="T17" s="17">
        <f>IF(MOD(полн!U16/4,1)&gt;=0.5,полн!U16/4-MOD(полн!U16/4,1)+0.5,FLOOR(полн!U16/4,1))</f>
        <v>45</v>
      </c>
      <c r="U17" s="17">
        <f>IF(MOD(полн!V16/4,1)&gt;=0.5,полн!V16/4-MOD(полн!V16/4,1)+0.5,FLOOR(полн!V16/4,1))</f>
        <v>49.5</v>
      </c>
      <c r="V17" s="17">
        <f>IF(MOD(полн!W16/4,1)&gt;=0.5,полн!W16/4-MOD(полн!W16/4,1)+0.5,FLOOR(полн!W16/4,1))</f>
        <v>54</v>
      </c>
      <c r="W17" s="17">
        <f>IF(MOD(полн!X16/4,1)&gt;=0.5,полн!X16/4-MOD(полн!X16/4,1)+0.5,FLOOR(полн!X16/4,1))</f>
        <v>58.5</v>
      </c>
      <c r="X17" s="17">
        <f>IF(MOD(полн!Y16/4,1)&gt;=0.5,полн!Y16/4-MOD(полн!Y16/4,1)+0.5,FLOOR(полн!Y16/4,1))</f>
        <v>63</v>
      </c>
      <c r="Y17" s="17">
        <f>IF(MOD(полн!Z16/4,1)&gt;=0.5,полн!Z16/4-MOD(полн!Z16/4,1)+0.5,FLOOR(полн!Z16/4,1))</f>
        <v>67.5</v>
      </c>
      <c r="Z17" s="17">
        <f>IF(MOD(полн!AA16/4,1)&gt;=0.5,полн!AA16/4-MOD(полн!AA16/4,1)+0.5,FLOOR(полн!AA16/4,1))</f>
        <v>72</v>
      </c>
      <c r="AA17" s="17">
        <f>IF(MOD(полн!AB16/4,1)&gt;=0.5,полн!AB16/4-MOD(полн!AB16/4,1)+0.5,FLOOR(полн!AB16/4,1))</f>
        <v>76.5</v>
      </c>
      <c r="AB17" s="17">
        <f>IF(MOD(полн!AC16/4,1)&gt;=0.5,полн!AC16/4-MOD(полн!AC16/4,1)+0.5,FLOOR(полн!AC16/4,1))</f>
        <v>81</v>
      </c>
      <c r="AC17" s="17">
        <f>IF(MOD(полн!AD16/4,1)&gt;=0.5,полн!AD16/4-MOD(полн!AD16/4,1)+0.5,FLOOR(полн!AD16/4,1))</f>
        <v>85.5</v>
      </c>
      <c r="AD17" s="17">
        <f>IF(MOD(полн!AE16/4,1)&gt;=0.5,полн!AE16/4-MOD(полн!AE16/4,1)+0.5,FLOOR(полн!AE16/4,1))</f>
        <v>90</v>
      </c>
      <c r="AE17" s="17">
        <f>IF(MOD(полн!AF16/4,1)&gt;=0.5,полн!AF16/4-MOD(полн!AF16/4,1)+0.5,FLOOR(полн!AF16/4,1))</f>
        <v>94.5</v>
      </c>
      <c r="AF17" s="17">
        <f>IF(MOD(полн!AG16/4,1)&gt;=0.5,полн!AG16/4-MOD(полн!AG16/4,1)+0.5,FLOOR(полн!AG16/4,1))</f>
        <v>99</v>
      </c>
      <c r="AG17" s="17">
        <f>IF(MOD(полн!AH16/4,1)&gt;=0.5,полн!AH16/4-MOD(полн!AH16/4,1)+0.5,FLOOR(полн!AH16/4,1))</f>
        <v>103.5</v>
      </c>
      <c r="AH17" s="17">
        <f>IF(MOD(полн!AI16/4,1)&gt;=0.5,полн!AI16/4-MOD(полн!AI16/4,1)+0.5,FLOOR(полн!AI16/4,1))</f>
        <v>108</v>
      </c>
      <c r="AI17" s="17">
        <f>IF(MOD(полн!AJ16/4,1)&gt;=0.5,полн!AJ16/4-MOD(полн!AJ16/4,1)+0.5,FLOOR(полн!AJ16/4,1))</f>
        <v>112.5</v>
      </c>
      <c r="AJ17" s="99">
        <f>IF(MOD(полн!AK16/4,1)&gt;=0.5,полн!AK16/4-MOD(полн!AK16/4,1)+0.5,FLOOR(полн!AK16/4,1))</f>
        <v>117</v>
      </c>
    </row>
    <row r="18" spans="1:36" ht="20.25" customHeight="1">
      <c r="A18" s="86"/>
      <c r="B18" s="104">
        <v>8</v>
      </c>
      <c r="C18" s="17">
        <f>IF(MOD(полн!D17/4,1)&gt;=0.5,полн!D17/4-MOD(полн!D17/4,1)+0.5,FLOOR(полн!D17/4,1))</f>
        <v>36</v>
      </c>
      <c r="D18" s="17">
        <f>IF(MOD(полн!E17/4,1)&gt;=0.5,полн!E17/4-MOD(полн!E17/4,1)+0.5,FLOOR(полн!E17/4,1))</f>
        <v>31.5</v>
      </c>
      <c r="E18" s="17">
        <f>IF(MOD(полн!F17/4,1)&gt;=0.5,полн!F17/4-MOD(полн!F17/4,1)+0.5,FLOOR(полн!F17/4,1))</f>
        <v>27</v>
      </c>
      <c r="F18" s="17">
        <f>IF(MOD(полн!G17/4,1)&gt;=0.5,полн!G17/4-MOD(полн!G17/4,1)+0.5,FLOOR(полн!G17/4,1))</f>
        <v>22.5</v>
      </c>
      <c r="G18" s="17">
        <f>IF(MOD(полн!H17/4,1)&gt;=0.5,полн!H17/4-MOD(полн!H17/4,1)+0.5,FLOOR(полн!H17/4,1))</f>
        <v>18</v>
      </c>
      <c r="H18" s="17">
        <f>IF(MOD(полн!I17/4,1)&gt;=0.5,полн!I17/4-MOD(полн!I17/4,1)+0.5,FLOOR(полн!I17/4,1))</f>
        <v>13.5</v>
      </c>
      <c r="I18" s="17">
        <f>IF(MOD(полн!J17/4,1)&gt;=0.5,полн!J17/4-MOD(полн!J17/4,1)+0.5,FLOOR(полн!J17/4,1))</f>
        <v>9</v>
      </c>
      <c r="J18" s="17">
        <f>IF(MOD(полн!K17/4,1)&gt;=0.5,полн!K17/4-MOD(полн!K17/4,1)+0.5,FLOOR(полн!K17/4,1))</f>
        <v>4.5</v>
      </c>
      <c r="K18" s="8">
        <f>IF(MOD(полн!L17/4,1)&gt;=0.5,полн!L17/4-MOD(полн!L17/4,1)+0.5,FLOOR(полн!L17/4,1))</f>
        <v>4.5</v>
      </c>
      <c r="L18" s="17">
        <f>IF(MOD(полн!M17/4,1)&gt;=0.5,полн!M17/4-MOD(полн!M17/4,1)+0.5,FLOOR(полн!M17/4,1))</f>
        <v>4.5</v>
      </c>
      <c r="M18" s="17">
        <f>IF(MOD(полн!N17/4,1)&gt;=0.5,полн!N17/4-MOD(полн!N17/4,1)+0.5,FLOOR(полн!N17/4,1))</f>
        <v>9</v>
      </c>
      <c r="N18" s="17">
        <f>IF(MOD(полн!O17/4,1)&gt;=0.5,полн!O17/4-MOD(полн!O17/4,1)+0.5,FLOOR(полн!O17/4,1))</f>
        <v>13.5</v>
      </c>
      <c r="O18" s="17">
        <f>IF(MOD(полн!P17/4,1)&gt;=0.5,полн!P17/4-MOD(полн!P17/4,1)+0.5,FLOOR(полн!P17/4,1))</f>
        <v>18</v>
      </c>
      <c r="P18" s="17">
        <f>IF(MOD(полн!Q17/4,1)&gt;=0.5,полн!Q17/4-MOD(полн!Q17/4,1)+0.5,FLOOR(полн!Q17/4,1))</f>
        <v>22.5</v>
      </c>
      <c r="Q18" s="17">
        <f>IF(MOD(полн!R17/4,1)&gt;=0.5,полн!R17/4-MOD(полн!R17/4,1)+0.5,FLOOR(полн!R17/4,1))</f>
        <v>27</v>
      </c>
      <c r="R18" s="17">
        <f>IF(MOD(полн!S17/4,1)&gt;=0.5,полн!S17/4-MOD(полн!S17/4,1)+0.5,FLOOR(полн!S17/4,1))</f>
        <v>31.5</v>
      </c>
      <c r="S18" s="17">
        <f>IF(MOD(полн!T17/4,1)&gt;=0.5,полн!T17/4-MOD(полн!T17/4,1)+0.5,FLOOR(полн!T17/4,1))</f>
        <v>36</v>
      </c>
      <c r="T18" s="17">
        <f>IF(MOD(полн!U17/4,1)&gt;=0.5,полн!U17/4-MOD(полн!U17/4,1)+0.5,FLOOR(полн!U17/4,1))</f>
        <v>40.5</v>
      </c>
      <c r="U18" s="17">
        <f>IF(MOD(полн!V17/4,1)&gt;=0.5,полн!V17/4-MOD(полн!V17/4,1)+0.5,FLOOR(полн!V17/4,1))</f>
        <v>45</v>
      </c>
      <c r="V18" s="17">
        <f>IF(MOD(полн!W17/4,1)&gt;=0.5,полн!W17/4-MOD(полн!W17/4,1)+0.5,FLOOR(полн!W17/4,1))</f>
        <v>49.5</v>
      </c>
      <c r="W18" s="17">
        <f>IF(MOD(полн!X17/4,1)&gt;=0.5,полн!X17/4-MOD(полн!X17/4,1)+0.5,FLOOR(полн!X17/4,1))</f>
        <v>54</v>
      </c>
      <c r="X18" s="17">
        <f>IF(MOD(полн!Y17/4,1)&gt;=0.5,полн!Y17/4-MOD(полн!Y17/4,1)+0.5,FLOOR(полн!Y17/4,1))</f>
        <v>58.5</v>
      </c>
      <c r="Y18" s="17">
        <f>IF(MOD(полн!Z17/4,1)&gt;=0.5,полн!Z17/4-MOD(полн!Z17/4,1)+0.5,FLOOR(полн!Z17/4,1))</f>
        <v>63</v>
      </c>
      <c r="Z18" s="17">
        <f>IF(MOD(полн!AA17/4,1)&gt;=0.5,полн!AA17/4-MOD(полн!AA17/4,1)+0.5,FLOOR(полн!AA17/4,1))</f>
        <v>67.5</v>
      </c>
      <c r="AA18" s="17">
        <f>IF(MOD(полн!AB17/4,1)&gt;=0.5,полн!AB17/4-MOD(полн!AB17/4,1)+0.5,FLOOR(полн!AB17/4,1))</f>
        <v>72</v>
      </c>
      <c r="AB18" s="17">
        <f>IF(MOD(полн!AC17/4,1)&gt;=0.5,полн!AC17/4-MOD(полн!AC17/4,1)+0.5,FLOOR(полн!AC17/4,1))</f>
        <v>76.5</v>
      </c>
      <c r="AC18" s="17">
        <f>IF(MOD(полн!AD17/4,1)&gt;=0.5,полн!AD17/4-MOD(полн!AD17/4,1)+0.5,FLOOR(полн!AD17/4,1))</f>
        <v>81</v>
      </c>
      <c r="AD18" s="17">
        <f>IF(MOD(полн!AE17/4,1)&gt;=0.5,полн!AE17/4-MOD(полн!AE17/4,1)+0.5,FLOOR(полн!AE17/4,1))</f>
        <v>85.5</v>
      </c>
      <c r="AE18" s="17">
        <f>IF(MOD(полн!AF17/4,1)&gt;=0.5,полн!AF17/4-MOD(полн!AF17/4,1)+0.5,FLOOR(полн!AF17/4,1))</f>
        <v>90</v>
      </c>
      <c r="AF18" s="17">
        <f>IF(MOD(полн!AG17/4,1)&gt;=0.5,полн!AG17/4-MOD(полн!AG17/4,1)+0.5,FLOOR(полн!AG17/4,1))</f>
        <v>94.5</v>
      </c>
      <c r="AG18" s="17">
        <f>IF(MOD(полн!AH17/4,1)&gt;=0.5,полн!AH17/4-MOD(полн!AH17/4,1)+0.5,FLOOR(полн!AH17/4,1))</f>
        <v>99</v>
      </c>
      <c r="AH18" s="17">
        <f>IF(MOD(полн!AI17/4,1)&gt;=0.5,полн!AI17/4-MOD(полн!AI17/4,1)+0.5,FLOOR(полн!AI17/4,1))</f>
        <v>103.5</v>
      </c>
      <c r="AI18" s="17">
        <f>IF(MOD(полн!AJ17/4,1)&gt;=0.5,полн!AJ17/4-MOD(полн!AJ17/4,1)+0.5,FLOOR(полн!AJ17/4,1))</f>
        <v>108</v>
      </c>
      <c r="AJ18" s="99">
        <f>IF(MOD(полн!AK17/4,1)&gt;=0.5,полн!AK17/4-MOD(полн!AK17/4,1)+0.5,FLOOR(полн!AK17/4,1))</f>
        <v>112.5</v>
      </c>
    </row>
    <row r="19" spans="1:36" ht="20.25" customHeight="1">
      <c r="A19" s="86"/>
      <c r="B19" s="104">
        <v>9</v>
      </c>
      <c r="C19" s="17">
        <f>IF(MOD(полн!D18/4,1)&gt;=0.5,полн!D18/4-MOD(полн!D18/4,1)+0.5,FLOOR(полн!D18/4,1))</f>
        <v>40.5</v>
      </c>
      <c r="D19" s="17">
        <f>IF(MOD(полн!E18/4,1)&gt;=0.5,полн!E18/4-MOD(полн!E18/4,1)+0.5,FLOOR(полн!E18/4,1))</f>
        <v>36</v>
      </c>
      <c r="E19" s="17">
        <f>IF(MOD(полн!F18/4,1)&gt;=0.5,полн!F18/4-MOD(полн!F18/4,1)+0.5,FLOOR(полн!F18/4,1))</f>
        <v>31.5</v>
      </c>
      <c r="F19" s="17">
        <f>IF(MOD(полн!G18/4,1)&gt;=0.5,полн!G18/4-MOD(полн!G18/4,1)+0.5,FLOOR(полн!G18/4,1))</f>
        <v>27</v>
      </c>
      <c r="G19" s="17">
        <f>IF(MOD(полн!H18/4,1)&gt;=0.5,полн!H18/4-MOD(полн!H18/4,1)+0.5,FLOOR(полн!H18/4,1))</f>
        <v>22.5</v>
      </c>
      <c r="H19" s="17">
        <f>IF(MOD(полн!I18/4,1)&gt;=0.5,полн!I18/4-MOD(полн!I18/4,1)+0.5,FLOOR(полн!I18/4,1))</f>
        <v>18</v>
      </c>
      <c r="I19" s="17">
        <f>IF(MOD(полн!J18/4,1)&gt;=0.5,полн!J18/4-MOD(полн!J18/4,1)+0.5,FLOOR(полн!J18/4,1))</f>
        <v>13.5</v>
      </c>
      <c r="J19" s="17">
        <f>IF(MOD(полн!K18/4,1)&gt;=0.5,полн!K18/4-MOD(полн!K18/4,1)+0.5,FLOOR(полн!K18/4,1))</f>
        <v>9</v>
      </c>
      <c r="K19" s="17">
        <f>IF(MOD(полн!L18/4,1)&gt;=0.5,полн!L18/4-MOD(полн!L18/4,1)+0.5,FLOOR(полн!L18/4,1))</f>
        <v>4.5</v>
      </c>
      <c r="L19" s="8">
        <f>IF(MOD(полн!M18/4,1)&gt;=0.5,полн!M18/4-MOD(полн!M18/4,1)+0.5,FLOOR(полн!M18/4,1))</f>
        <v>4.5</v>
      </c>
      <c r="M19" s="17">
        <f>IF(MOD(полн!N18/4,1)&gt;=0.5,полн!N18/4-MOD(полн!N18/4,1)+0.5,FLOOR(полн!N18/4,1))</f>
        <v>4.5</v>
      </c>
      <c r="N19" s="17">
        <f>IF(MOD(полн!O18/4,1)&gt;=0.5,полн!O18/4-MOD(полн!O18/4,1)+0.5,FLOOR(полн!O18/4,1))</f>
        <v>9</v>
      </c>
      <c r="O19" s="17">
        <f>IF(MOD(полн!P18/4,1)&gt;=0.5,полн!P18/4-MOD(полн!P18/4,1)+0.5,FLOOR(полн!P18/4,1))</f>
        <v>13.5</v>
      </c>
      <c r="P19" s="17">
        <f>IF(MOD(полн!Q18/4,1)&gt;=0.5,полн!Q18/4-MOD(полн!Q18/4,1)+0.5,FLOOR(полн!Q18/4,1))</f>
        <v>18</v>
      </c>
      <c r="Q19" s="17">
        <f>IF(MOD(полн!R18/4,1)&gt;=0.5,полн!R18/4-MOD(полн!R18/4,1)+0.5,FLOOR(полн!R18/4,1))</f>
        <v>22.5</v>
      </c>
      <c r="R19" s="17">
        <f>IF(MOD(полн!S18/4,1)&gt;=0.5,полн!S18/4-MOD(полн!S18/4,1)+0.5,FLOOR(полн!S18/4,1))</f>
        <v>27</v>
      </c>
      <c r="S19" s="17">
        <f>IF(MOD(полн!T18/4,1)&gt;=0.5,полн!T18/4-MOD(полн!T18/4,1)+0.5,FLOOR(полн!T18/4,1))</f>
        <v>31.5</v>
      </c>
      <c r="T19" s="17">
        <f>IF(MOD(полн!U18/4,1)&gt;=0.5,полн!U18/4-MOD(полн!U18/4,1)+0.5,FLOOR(полн!U18/4,1))</f>
        <v>36</v>
      </c>
      <c r="U19" s="17">
        <f>IF(MOD(полн!V18/4,1)&gt;=0.5,полн!V18/4-MOD(полн!V18/4,1)+0.5,FLOOR(полн!V18/4,1))</f>
        <v>40.5</v>
      </c>
      <c r="V19" s="17">
        <f>IF(MOD(полн!W18/4,1)&gt;=0.5,полн!W18/4-MOD(полн!W18/4,1)+0.5,FLOOR(полн!W18/4,1))</f>
        <v>45</v>
      </c>
      <c r="W19" s="17">
        <f>IF(MOD(полн!X18/4,1)&gt;=0.5,полн!X18/4-MOD(полн!X18/4,1)+0.5,FLOOR(полн!X18/4,1))</f>
        <v>49.5</v>
      </c>
      <c r="X19" s="17">
        <f>IF(MOD(полн!Y18/4,1)&gt;=0.5,полн!Y18/4-MOD(полн!Y18/4,1)+0.5,FLOOR(полн!Y18/4,1))</f>
        <v>54</v>
      </c>
      <c r="Y19" s="17">
        <f>IF(MOD(полн!Z18/4,1)&gt;=0.5,полн!Z18/4-MOD(полн!Z18/4,1)+0.5,FLOOR(полн!Z18/4,1))</f>
        <v>58.5</v>
      </c>
      <c r="Z19" s="17">
        <f>IF(MOD(полн!AA18/4,1)&gt;=0.5,полн!AA18/4-MOD(полн!AA18/4,1)+0.5,FLOOR(полн!AA18/4,1))</f>
        <v>63</v>
      </c>
      <c r="AA19" s="17">
        <f>IF(MOD(полн!AB18/4,1)&gt;=0.5,полн!AB18/4-MOD(полн!AB18/4,1)+0.5,FLOOR(полн!AB18/4,1))</f>
        <v>67.5</v>
      </c>
      <c r="AB19" s="17">
        <f>IF(MOD(полн!AC18/4,1)&gt;=0.5,полн!AC18/4-MOD(полн!AC18/4,1)+0.5,FLOOR(полн!AC18/4,1))</f>
        <v>72</v>
      </c>
      <c r="AC19" s="17">
        <f>IF(MOD(полн!AD18/4,1)&gt;=0.5,полн!AD18/4-MOD(полн!AD18/4,1)+0.5,FLOOR(полн!AD18/4,1))</f>
        <v>76.5</v>
      </c>
      <c r="AD19" s="17">
        <f>IF(MOD(полн!AE18/4,1)&gt;=0.5,полн!AE18/4-MOD(полн!AE18/4,1)+0.5,FLOOR(полн!AE18/4,1))</f>
        <v>81</v>
      </c>
      <c r="AE19" s="17">
        <f>IF(MOD(полн!AF18/4,1)&gt;=0.5,полн!AF18/4-MOD(полн!AF18/4,1)+0.5,FLOOR(полн!AF18/4,1))</f>
        <v>85.5</v>
      </c>
      <c r="AF19" s="17">
        <f>IF(MOD(полн!AG18/4,1)&gt;=0.5,полн!AG18/4-MOD(полн!AG18/4,1)+0.5,FLOOR(полн!AG18/4,1))</f>
        <v>90</v>
      </c>
      <c r="AG19" s="17">
        <f>IF(MOD(полн!AH18/4,1)&gt;=0.5,полн!AH18/4-MOD(полн!AH18/4,1)+0.5,FLOOR(полн!AH18/4,1))</f>
        <v>94.5</v>
      </c>
      <c r="AH19" s="17">
        <f>IF(MOD(полн!AI18/4,1)&gt;=0.5,полн!AI18/4-MOD(полн!AI18/4,1)+0.5,FLOOR(полн!AI18/4,1))</f>
        <v>99</v>
      </c>
      <c r="AI19" s="17">
        <f>IF(MOD(полн!AJ18/4,1)&gt;=0.5,полн!AJ18/4-MOD(полн!AJ18/4,1)+0.5,FLOOR(полн!AJ18/4,1))</f>
        <v>103.5</v>
      </c>
      <c r="AJ19" s="99">
        <f>IF(MOD(полн!AK18/4,1)&gt;=0.5,полн!AK18/4-MOD(полн!AK18/4,1)+0.5,FLOOR(полн!AK18/4,1))</f>
        <v>108</v>
      </c>
    </row>
    <row r="20" spans="1:36" ht="20.25" customHeight="1">
      <c r="A20" s="86"/>
      <c r="B20" s="104">
        <v>10</v>
      </c>
      <c r="C20" s="17">
        <f>IF(MOD(полн!D19/4,1)&gt;=0.5,полн!D19/4-MOD(полн!D19/4,1)+0.5,FLOOR(полн!D19/4,1))</f>
        <v>45</v>
      </c>
      <c r="D20" s="17">
        <f>IF(MOD(полн!E19/4,1)&gt;=0.5,полн!E19/4-MOD(полн!E19/4,1)+0.5,FLOOR(полн!E19/4,1))</f>
        <v>40.5</v>
      </c>
      <c r="E20" s="17">
        <f>IF(MOD(полн!F19/4,1)&gt;=0.5,полн!F19/4-MOD(полн!F19/4,1)+0.5,FLOOR(полн!F19/4,1))</f>
        <v>36</v>
      </c>
      <c r="F20" s="17">
        <f>IF(MOD(полн!G19/4,1)&gt;=0.5,полн!G19/4-MOD(полн!G19/4,1)+0.5,FLOOR(полн!G19/4,1))</f>
        <v>31.5</v>
      </c>
      <c r="G20" s="17">
        <f>IF(MOD(полн!H19/4,1)&gt;=0.5,полн!H19/4-MOD(полн!H19/4,1)+0.5,FLOOR(полн!H19/4,1))</f>
        <v>27</v>
      </c>
      <c r="H20" s="17">
        <f>IF(MOD(полн!I19/4,1)&gt;=0.5,полн!I19/4-MOD(полн!I19/4,1)+0.5,FLOOR(полн!I19/4,1))</f>
        <v>22.5</v>
      </c>
      <c r="I20" s="17">
        <f>IF(MOD(полн!J19/4,1)&gt;=0.5,полн!J19/4-MOD(полн!J19/4,1)+0.5,FLOOR(полн!J19/4,1))</f>
        <v>18</v>
      </c>
      <c r="J20" s="17">
        <f>IF(MOD(полн!K19/4,1)&gt;=0.5,полн!K19/4-MOD(полн!K19/4,1)+0.5,FLOOR(полн!K19/4,1))</f>
        <v>13.5</v>
      </c>
      <c r="K20" s="17">
        <f>IF(MOD(полн!L19/4,1)&gt;=0.5,полн!L19/4-MOD(полн!L19/4,1)+0.5,FLOOR(полн!L19/4,1))</f>
        <v>9</v>
      </c>
      <c r="L20" s="17">
        <f>IF(MOD(полн!M19/4,1)&gt;=0.5,полн!M19/4-MOD(полн!M19/4,1)+0.5,FLOOR(полн!M19/4,1))</f>
        <v>4.5</v>
      </c>
      <c r="M20" s="8">
        <f>IF(MOD(полн!N19/4,1)&gt;=0.5,полн!N19/4-MOD(полн!N19/4,1)+0.5,FLOOR(полн!N19/4,1))</f>
        <v>4.5</v>
      </c>
      <c r="N20" s="17">
        <f>IF(MOD(полн!O19/4,1)&gt;=0.5,полн!O19/4-MOD(полн!O19/4,1)+0.5,FLOOR(полн!O19/4,1))</f>
        <v>4.5</v>
      </c>
      <c r="O20" s="17">
        <f>IF(MOD(полн!P19/4,1)&gt;=0.5,полн!P19/4-MOD(полн!P19/4,1)+0.5,FLOOR(полн!P19/4,1))</f>
        <v>9</v>
      </c>
      <c r="P20" s="17">
        <f>IF(MOD(полн!Q19/4,1)&gt;=0.5,полн!Q19/4-MOD(полн!Q19/4,1)+0.5,FLOOR(полн!Q19/4,1))</f>
        <v>13.5</v>
      </c>
      <c r="Q20" s="17">
        <f>IF(MOD(полн!R19/4,1)&gt;=0.5,полн!R19/4-MOD(полн!R19/4,1)+0.5,FLOOR(полн!R19/4,1))</f>
        <v>18</v>
      </c>
      <c r="R20" s="17">
        <f>IF(MOD(полн!S19/4,1)&gt;=0.5,полн!S19/4-MOD(полн!S19/4,1)+0.5,FLOOR(полн!S19/4,1))</f>
        <v>22.5</v>
      </c>
      <c r="S20" s="17">
        <f>IF(MOD(полн!T19/4,1)&gt;=0.5,полн!T19/4-MOD(полн!T19/4,1)+0.5,FLOOR(полн!T19/4,1))</f>
        <v>27</v>
      </c>
      <c r="T20" s="17">
        <f>IF(MOD(полн!U19/4,1)&gt;=0.5,полн!U19/4-MOD(полн!U19/4,1)+0.5,FLOOR(полн!U19/4,1))</f>
        <v>31.5</v>
      </c>
      <c r="U20" s="17">
        <f>IF(MOD(полн!V19/4,1)&gt;=0.5,полн!V19/4-MOD(полн!V19/4,1)+0.5,FLOOR(полн!V19/4,1))</f>
        <v>36</v>
      </c>
      <c r="V20" s="17">
        <f>IF(MOD(полн!W19/4,1)&gt;=0.5,полн!W19/4-MOD(полн!W19/4,1)+0.5,FLOOR(полн!W19/4,1))</f>
        <v>40.5</v>
      </c>
      <c r="W20" s="17">
        <f>IF(MOD(полн!X19/4,1)&gt;=0.5,полн!X19/4-MOD(полн!X19/4,1)+0.5,FLOOR(полн!X19/4,1))</f>
        <v>45</v>
      </c>
      <c r="X20" s="17">
        <f>IF(MOD(полн!Y19/4,1)&gt;=0.5,полн!Y19/4-MOD(полн!Y19/4,1)+0.5,FLOOR(полн!Y19/4,1))</f>
        <v>49.5</v>
      </c>
      <c r="Y20" s="17">
        <f>IF(MOD(полн!Z19/4,1)&gt;=0.5,полн!Z19/4-MOD(полн!Z19/4,1)+0.5,FLOOR(полн!Z19/4,1))</f>
        <v>54</v>
      </c>
      <c r="Z20" s="17">
        <f>IF(MOD(полн!AA19/4,1)&gt;=0.5,полн!AA19/4-MOD(полн!AA19/4,1)+0.5,FLOOR(полн!AA19/4,1))</f>
        <v>58.5</v>
      </c>
      <c r="AA20" s="17">
        <f>IF(MOD(полн!AB19/4,1)&gt;=0.5,полн!AB19/4-MOD(полн!AB19/4,1)+0.5,FLOOR(полн!AB19/4,1))</f>
        <v>63</v>
      </c>
      <c r="AB20" s="17">
        <f>IF(MOD(полн!AC19/4,1)&gt;=0.5,полн!AC19/4-MOD(полн!AC19/4,1)+0.5,FLOOR(полн!AC19/4,1))</f>
        <v>67.5</v>
      </c>
      <c r="AC20" s="17">
        <f>IF(MOD(полн!AD19/4,1)&gt;=0.5,полн!AD19/4-MOD(полн!AD19/4,1)+0.5,FLOOR(полн!AD19/4,1))</f>
        <v>72</v>
      </c>
      <c r="AD20" s="17">
        <f>IF(MOD(полн!AE19/4,1)&gt;=0.5,полн!AE19/4-MOD(полн!AE19/4,1)+0.5,FLOOR(полн!AE19/4,1))</f>
        <v>76.5</v>
      </c>
      <c r="AE20" s="17">
        <f>IF(MOD(полн!AF19/4,1)&gt;=0.5,полн!AF19/4-MOD(полн!AF19/4,1)+0.5,FLOOR(полн!AF19/4,1))</f>
        <v>81</v>
      </c>
      <c r="AF20" s="17">
        <f>IF(MOD(полн!AG19/4,1)&gt;=0.5,полн!AG19/4-MOD(полн!AG19/4,1)+0.5,FLOOR(полн!AG19/4,1))</f>
        <v>85.5</v>
      </c>
      <c r="AG20" s="17">
        <f>IF(MOD(полн!AH19/4,1)&gt;=0.5,полн!AH19/4-MOD(полн!AH19/4,1)+0.5,FLOOR(полн!AH19/4,1))</f>
        <v>90</v>
      </c>
      <c r="AH20" s="17">
        <f>IF(MOD(полн!AI19/4,1)&gt;=0.5,полн!AI19/4-MOD(полн!AI19/4,1)+0.5,FLOOR(полн!AI19/4,1))</f>
        <v>94.5</v>
      </c>
      <c r="AI20" s="17">
        <f>IF(MOD(полн!AJ19/4,1)&gt;=0.5,полн!AJ19/4-MOD(полн!AJ19/4,1)+0.5,FLOOR(полн!AJ19/4,1))</f>
        <v>99</v>
      </c>
      <c r="AJ20" s="99">
        <f>IF(MOD(полн!AK19/4,1)&gt;=0.5,полн!AK19/4-MOD(полн!AK19/4,1)+0.5,FLOOR(полн!AK19/4,1))</f>
        <v>103.5</v>
      </c>
    </row>
    <row r="21" spans="1:36" ht="20.25" customHeight="1">
      <c r="A21" s="86"/>
      <c r="B21" s="104">
        <v>11</v>
      </c>
      <c r="C21" s="17">
        <f>IF(MOD(полн!D20/4,1)&gt;=0.5,полн!D20/4-MOD(полн!D20/4,1)+0.5,FLOOR(полн!D20/4,1))</f>
        <v>49.5</v>
      </c>
      <c r="D21" s="17">
        <f>IF(MOD(полн!E20/4,1)&gt;=0.5,полн!E20/4-MOD(полн!E20/4,1)+0.5,FLOOR(полн!E20/4,1))</f>
        <v>45</v>
      </c>
      <c r="E21" s="17">
        <f>IF(MOD(полн!F20/4,1)&gt;=0.5,полн!F20/4-MOD(полн!F20/4,1)+0.5,FLOOR(полн!F20/4,1))</f>
        <v>40.5</v>
      </c>
      <c r="F21" s="17">
        <f>IF(MOD(полн!G20/4,1)&gt;=0.5,полн!G20/4-MOD(полн!G20/4,1)+0.5,FLOOR(полн!G20/4,1))</f>
        <v>36</v>
      </c>
      <c r="G21" s="17">
        <f>IF(MOD(полн!H20/4,1)&gt;=0.5,полн!H20/4-MOD(полн!H20/4,1)+0.5,FLOOR(полн!H20/4,1))</f>
        <v>31.5</v>
      </c>
      <c r="H21" s="17">
        <f>IF(MOD(полн!I20/4,1)&gt;=0.5,полн!I20/4-MOD(полн!I20/4,1)+0.5,FLOOR(полн!I20/4,1))</f>
        <v>27</v>
      </c>
      <c r="I21" s="17">
        <f>IF(MOD(полн!J20/4,1)&gt;=0.5,полн!J20/4-MOD(полн!J20/4,1)+0.5,FLOOR(полн!J20/4,1))</f>
        <v>22.5</v>
      </c>
      <c r="J21" s="17">
        <f>IF(MOD(полн!K20/4,1)&gt;=0.5,полн!K20/4-MOD(полн!K20/4,1)+0.5,FLOOR(полн!K20/4,1))</f>
        <v>18</v>
      </c>
      <c r="K21" s="17">
        <f>IF(MOD(полн!L20/4,1)&gt;=0.5,полн!L20/4-MOD(полн!L20/4,1)+0.5,FLOOR(полн!L20/4,1))</f>
        <v>13.5</v>
      </c>
      <c r="L21" s="17">
        <f>IF(MOD(полн!M20/4,1)&gt;=0.5,полн!M20/4-MOD(полн!M20/4,1)+0.5,FLOOR(полн!M20/4,1))</f>
        <v>9</v>
      </c>
      <c r="M21" s="17">
        <f>IF(MOD(полн!N20/4,1)&gt;=0.5,полн!N20/4-MOD(полн!N20/4,1)+0.5,FLOOR(полн!N20/4,1))</f>
        <v>4.5</v>
      </c>
      <c r="N21" s="8">
        <f>IF(MOD(полн!O20/4,1)&gt;=0.5,полн!O20/4-MOD(полн!O20/4,1)+0.5,FLOOR(полн!O20/4,1))</f>
        <v>4.5</v>
      </c>
      <c r="O21" s="17">
        <f>IF(MOD(полн!P20/4,1)&gt;=0.5,полн!P20/4-MOD(полн!P20/4,1)+0.5,FLOOR(полн!P20/4,1))</f>
        <v>4.5</v>
      </c>
      <c r="P21" s="17">
        <f>IF(MOD(полн!Q20/4,1)&gt;=0.5,полн!Q20/4-MOD(полн!Q20/4,1)+0.5,FLOOR(полн!Q20/4,1))</f>
        <v>9</v>
      </c>
      <c r="Q21" s="17">
        <f>IF(MOD(полн!R20/4,1)&gt;=0.5,полн!R20/4-MOD(полн!R20/4,1)+0.5,FLOOR(полн!R20/4,1))</f>
        <v>13.5</v>
      </c>
      <c r="R21" s="17">
        <f>IF(MOD(полн!S20/4,1)&gt;=0.5,полн!S20/4-MOD(полн!S20/4,1)+0.5,FLOOR(полн!S20/4,1))</f>
        <v>18</v>
      </c>
      <c r="S21" s="17">
        <f>IF(MOD(полн!T20/4,1)&gt;=0.5,полн!T20/4-MOD(полн!T20/4,1)+0.5,FLOOR(полн!T20/4,1))</f>
        <v>22.5</v>
      </c>
      <c r="T21" s="17">
        <f>IF(MOD(полн!U20/4,1)&gt;=0.5,полн!U20/4-MOD(полн!U20/4,1)+0.5,FLOOR(полн!U20/4,1))</f>
        <v>27</v>
      </c>
      <c r="U21" s="17">
        <f>IF(MOD(полн!V20/4,1)&gt;=0.5,полн!V20/4-MOD(полн!V20/4,1)+0.5,FLOOR(полн!V20/4,1))</f>
        <v>31.5</v>
      </c>
      <c r="V21" s="17">
        <f>IF(MOD(полн!W20/4,1)&gt;=0.5,полн!W20/4-MOD(полн!W20/4,1)+0.5,FLOOR(полн!W20/4,1))</f>
        <v>36</v>
      </c>
      <c r="W21" s="17">
        <f>IF(MOD(полн!X20/4,1)&gt;=0.5,полн!X20/4-MOD(полн!X20/4,1)+0.5,FLOOR(полн!X20/4,1))</f>
        <v>40.5</v>
      </c>
      <c r="X21" s="17">
        <f>IF(MOD(полн!Y20/4,1)&gt;=0.5,полн!Y20/4-MOD(полн!Y20/4,1)+0.5,FLOOR(полн!Y20/4,1))</f>
        <v>45</v>
      </c>
      <c r="Y21" s="17">
        <f>IF(MOD(полн!Z20/4,1)&gt;=0.5,полн!Z20/4-MOD(полн!Z20/4,1)+0.5,FLOOR(полн!Z20/4,1))</f>
        <v>49.5</v>
      </c>
      <c r="Z21" s="17">
        <f>IF(MOD(полн!AA20/4,1)&gt;=0.5,полн!AA20/4-MOD(полн!AA20/4,1)+0.5,FLOOR(полн!AA20/4,1))</f>
        <v>54</v>
      </c>
      <c r="AA21" s="17">
        <f>IF(MOD(полн!AB20/4,1)&gt;=0.5,полн!AB20/4-MOD(полн!AB20/4,1)+0.5,FLOOR(полн!AB20/4,1))</f>
        <v>58.5</v>
      </c>
      <c r="AB21" s="17">
        <f>IF(MOD(полн!AC20/4,1)&gt;=0.5,полн!AC20/4-MOD(полн!AC20/4,1)+0.5,FLOOR(полн!AC20/4,1))</f>
        <v>63</v>
      </c>
      <c r="AC21" s="17">
        <f>IF(MOD(полн!AD20/4,1)&gt;=0.5,полн!AD20/4-MOD(полн!AD20/4,1)+0.5,FLOOR(полн!AD20/4,1))</f>
        <v>67.5</v>
      </c>
      <c r="AD21" s="17">
        <f>IF(MOD(полн!AE20/4,1)&gt;=0.5,полн!AE20/4-MOD(полн!AE20/4,1)+0.5,FLOOR(полн!AE20/4,1))</f>
        <v>72</v>
      </c>
      <c r="AE21" s="17">
        <f>IF(MOD(полн!AF20/4,1)&gt;=0.5,полн!AF20/4-MOD(полн!AF20/4,1)+0.5,FLOOR(полн!AF20/4,1))</f>
        <v>76.5</v>
      </c>
      <c r="AF21" s="17">
        <f>IF(MOD(полн!AG20/4,1)&gt;=0.5,полн!AG20/4-MOD(полн!AG20/4,1)+0.5,FLOOR(полн!AG20/4,1))</f>
        <v>81</v>
      </c>
      <c r="AG21" s="17">
        <f>IF(MOD(полн!AH20/4,1)&gt;=0.5,полн!AH20/4-MOD(полн!AH20/4,1)+0.5,FLOOR(полн!AH20/4,1))</f>
        <v>85.5</v>
      </c>
      <c r="AH21" s="17">
        <f>IF(MOD(полн!AI20/4,1)&gt;=0.5,полн!AI20/4-MOD(полн!AI20/4,1)+0.5,FLOOR(полн!AI20/4,1))</f>
        <v>90</v>
      </c>
      <c r="AI21" s="17">
        <f>IF(MOD(полн!AJ20/4,1)&gt;=0.5,полн!AJ20/4-MOD(полн!AJ20/4,1)+0.5,FLOOR(полн!AJ20/4,1))</f>
        <v>94.5</v>
      </c>
      <c r="AJ21" s="99">
        <f>IF(MOD(полн!AK20/4,1)&gt;=0.5,полн!AK20/4-MOD(полн!AK20/4,1)+0.5,FLOOR(полн!AK20/4,1))</f>
        <v>99</v>
      </c>
    </row>
    <row r="22" spans="1:36" ht="20.25" customHeight="1">
      <c r="A22" s="86"/>
      <c r="B22" s="104">
        <v>12</v>
      </c>
      <c r="C22" s="17">
        <f>IF(MOD(полн!D21/4,1)&gt;=0.5,полн!D21/4-MOD(полн!D21/4,1)+0.5,FLOOR(полн!D21/4,1))</f>
        <v>54</v>
      </c>
      <c r="D22" s="17">
        <f>IF(MOD(полн!E21/4,1)&gt;=0.5,полн!E21/4-MOD(полн!E21/4,1)+0.5,FLOOR(полн!E21/4,1))</f>
        <v>49.5</v>
      </c>
      <c r="E22" s="17">
        <f>IF(MOD(полн!F21/4,1)&gt;=0.5,полн!F21/4-MOD(полн!F21/4,1)+0.5,FLOOR(полн!F21/4,1))</f>
        <v>45</v>
      </c>
      <c r="F22" s="17">
        <f>IF(MOD(полн!G21/4,1)&gt;=0.5,полн!G21/4-MOD(полн!G21/4,1)+0.5,FLOOR(полн!G21/4,1))</f>
        <v>40.5</v>
      </c>
      <c r="G22" s="17">
        <f>IF(MOD(полн!H21/4,1)&gt;=0.5,полн!H21/4-MOD(полн!H21/4,1)+0.5,FLOOR(полн!H21/4,1))</f>
        <v>36</v>
      </c>
      <c r="H22" s="17">
        <f>IF(MOD(полн!I21/4,1)&gt;=0.5,полн!I21/4-MOD(полн!I21/4,1)+0.5,FLOOR(полн!I21/4,1))</f>
        <v>31.5</v>
      </c>
      <c r="I22" s="17">
        <f>IF(MOD(полн!J21/4,1)&gt;=0.5,полн!J21/4-MOD(полн!J21/4,1)+0.5,FLOOR(полн!J21/4,1))</f>
        <v>27</v>
      </c>
      <c r="J22" s="17">
        <f>IF(MOD(полн!K21/4,1)&gt;=0.5,полн!K21/4-MOD(полн!K21/4,1)+0.5,FLOOR(полн!K21/4,1))</f>
        <v>22.5</v>
      </c>
      <c r="K22" s="17">
        <f>IF(MOD(полн!L21/4,1)&gt;=0.5,полн!L21/4-MOD(полн!L21/4,1)+0.5,FLOOR(полн!L21/4,1))</f>
        <v>18</v>
      </c>
      <c r="L22" s="17">
        <f>IF(MOD(полн!M21/4,1)&gt;=0.5,полн!M21/4-MOD(полн!M21/4,1)+0.5,FLOOR(полн!M21/4,1))</f>
        <v>13.5</v>
      </c>
      <c r="M22" s="17">
        <f>IF(MOD(полн!N21/4,1)&gt;=0.5,полн!N21/4-MOD(полн!N21/4,1)+0.5,FLOOR(полн!N21/4,1))</f>
        <v>9</v>
      </c>
      <c r="N22" s="17">
        <f>IF(MOD(полн!O21/4,1)&gt;=0.5,полн!O21/4-MOD(полн!O21/4,1)+0.5,FLOOR(полн!O21/4,1))</f>
        <v>4.5</v>
      </c>
      <c r="O22" s="8">
        <f>IF(MOD(полн!P21/4,1)&gt;=0.5,полн!P21/4-MOD(полн!P21/4,1)+0.5,FLOOR(полн!P21/4,1))</f>
        <v>4.5</v>
      </c>
      <c r="P22" s="17">
        <f>IF(MOD(полн!Q21/4,1)&gt;=0.5,полн!Q21/4-MOD(полн!Q21/4,1)+0.5,FLOOR(полн!Q21/4,1))</f>
        <v>4.5</v>
      </c>
      <c r="Q22" s="17">
        <f>IF(MOD(полн!R21/4,1)&gt;=0.5,полн!R21/4-MOD(полн!R21/4,1)+0.5,FLOOR(полн!R21/4,1))</f>
        <v>9</v>
      </c>
      <c r="R22" s="17">
        <f>IF(MOD(полн!S21/4,1)&gt;=0.5,полн!S21/4-MOD(полн!S21/4,1)+0.5,FLOOR(полн!S21/4,1))</f>
        <v>13.5</v>
      </c>
      <c r="S22" s="17">
        <f>IF(MOD(полн!T21/4,1)&gt;=0.5,полн!T21/4-MOD(полн!T21/4,1)+0.5,FLOOR(полн!T21/4,1))</f>
        <v>18</v>
      </c>
      <c r="T22" s="17">
        <f>IF(MOD(полн!U21/4,1)&gt;=0.5,полн!U21/4-MOD(полн!U21/4,1)+0.5,FLOOR(полн!U21/4,1))</f>
        <v>22.5</v>
      </c>
      <c r="U22" s="17">
        <f>IF(MOD(полн!V21/4,1)&gt;=0.5,полн!V21/4-MOD(полн!V21/4,1)+0.5,FLOOR(полн!V21/4,1))</f>
        <v>27</v>
      </c>
      <c r="V22" s="17">
        <f>IF(MOD(полн!W21/4,1)&gt;=0.5,полн!W21/4-MOD(полн!W21/4,1)+0.5,FLOOR(полн!W21/4,1))</f>
        <v>31.5</v>
      </c>
      <c r="W22" s="17">
        <f>IF(MOD(полн!X21/4,1)&gt;=0.5,полн!X21/4-MOD(полн!X21/4,1)+0.5,FLOOR(полн!X21/4,1))</f>
        <v>36</v>
      </c>
      <c r="X22" s="17">
        <f>IF(MOD(полн!Y21/4,1)&gt;=0.5,полн!Y21/4-MOD(полн!Y21/4,1)+0.5,FLOOR(полн!Y21/4,1))</f>
        <v>40.5</v>
      </c>
      <c r="Y22" s="17">
        <f>IF(MOD(полн!Z21/4,1)&gt;=0.5,полн!Z21/4-MOD(полн!Z21/4,1)+0.5,FLOOR(полн!Z21/4,1))</f>
        <v>45</v>
      </c>
      <c r="Z22" s="17">
        <f>IF(MOD(полн!AA21/4,1)&gt;=0.5,полн!AA21/4-MOD(полн!AA21/4,1)+0.5,FLOOR(полн!AA21/4,1))</f>
        <v>49.5</v>
      </c>
      <c r="AA22" s="17">
        <f>IF(MOD(полн!AB21/4,1)&gt;=0.5,полн!AB21/4-MOD(полн!AB21/4,1)+0.5,FLOOR(полн!AB21/4,1))</f>
        <v>54</v>
      </c>
      <c r="AB22" s="17">
        <f>IF(MOD(полн!AC21/4,1)&gt;=0.5,полн!AC21/4-MOD(полн!AC21/4,1)+0.5,FLOOR(полн!AC21/4,1))</f>
        <v>58.5</v>
      </c>
      <c r="AC22" s="17">
        <f>IF(MOD(полн!AD21/4,1)&gt;=0.5,полн!AD21/4-MOD(полн!AD21/4,1)+0.5,FLOOR(полн!AD21/4,1))</f>
        <v>63</v>
      </c>
      <c r="AD22" s="17">
        <f>IF(MOD(полн!AE21/4,1)&gt;=0.5,полн!AE21/4-MOD(полн!AE21/4,1)+0.5,FLOOR(полн!AE21/4,1))</f>
        <v>67.5</v>
      </c>
      <c r="AE22" s="17">
        <f>IF(MOD(полн!AF21/4,1)&gt;=0.5,полн!AF21/4-MOD(полн!AF21/4,1)+0.5,FLOOR(полн!AF21/4,1))</f>
        <v>72</v>
      </c>
      <c r="AF22" s="17">
        <f>IF(MOD(полн!AG21/4,1)&gt;=0.5,полн!AG21/4-MOD(полн!AG21/4,1)+0.5,FLOOR(полн!AG21/4,1))</f>
        <v>76.5</v>
      </c>
      <c r="AG22" s="17">
        <f>IF(MOD(полн!AH21/4,1)&gt;=0.5,полн!AH21/4-MOD(полн!AH21/4,1)+0.5,FLOOR(полн!AH21/4,1))</f>
        <v>81</v>
      </c>
      <c r="AH22" s="17">
        <f>IF(MOD(полн!AI21/4,1)&gt;=0.5,полн!AI21/4-MOD(полн!AI21/4,1)+0.5,FLOOR(полн!AI21/4,1))</f>
        <v>85.5</v>
      </c>
      <c r="AI22" s="17">
        <f>IF(MOD(полн!AJ21/4,1)&gt;=0.5,полн!AJ21/4-MOD(полн!AJ21/4,1)+0.5,FLOOR(полн!AJ21/4,1))</f>
        <v>90</v>
      </c>
      <c r="AJ22" s="99">
        <f>IF(MOD(полн!AK21/4,1)&gt;=0.5,полн!AK21/4-MOD(полн!AK21/4,1)+0.5,FLOOR(полн!AK21/4,1))</f>
        <v>94.5</v>
      </c>
    </row>
    <row r="23" spans="1:36" ht="20.25" customHeight="1">
      <c r="A23" s="86"/>
      <c r="B23" s="104">
        <v>13</v>
      </c>
      <c r="C23" s="17">
        <f>IF(MOD(полн!D22/4,1)&gt;=0.5,полн!D22/4-MOD(полн!D22/4,1)+0.5,FLOOR(полн!D22/4,1))</f>
        <v>58.5</v>
      </c>
      <c r="D23" s="17">
        <f>IF(MOD(полн!E22/4,1)&gt;=0.5,полн!E22/4-MOD(полн!E22/4,1)+0.5,FLOOR(полн!E22/4,1))</f>
        <v>54</v>
      </c>
      <c r="E23" s="17">
        <f>IF(MOD(полн!F22/4,1)&gt;=0.5,полн!F22/4-MOD(полн!F22/4,1)+0.5,FLOOR(полн!F22/4,1))</f>
        <v>49.5</v>
      </c>
      <c r="F23" s="17">
        <f>IF(MOD(полн!G22/4,1)&gt;=0.5,полн!G22/4-MOD(полн!G22/4,1)+0.5,FLOOR(полн!G22/4,1))</f>
        <v>45</v>
      </c>
      <c r="G23" s="17">
        <f>IF(MOD(полн!H22/4,1)&gt;=0.5,полн!H22/4-MOD(полн!H22/4,1)+0.5,FLOOR(полн!H22/4,1))</f>
        <v>40.5</v>
      </c>
      <c r="H23" s="17">
        <f>IF(MOD(полн!I22/4,1)&gt;=0.5,полн!I22/4-MOD(полн!I22/4,1)+0.5,FLOOR(полн!I22/4,1))</f>
        <v>36</v>
      </c>
      <c r="I23" s="17">
        <f>IF(MOD(полн!J22/4,1)&gt;=0.5,полн!J22/4-MOD(полн!J22/4,1)+0.5,FLOOR(полн!J22/4,1))</f>
        <v>31.5</v>
      </c>
      <c r="J23" s="17">
        <f>IF(MOD(полн!K22/4,1)&gt;=0.5,полн!K22/4-MOD(полн!K22/4,1)+0.5,FLOOR(полн!K22/4,1))</f>
        <v>27</v>
      </c>
      <c r="K23" s="17">
        <f>IF(MOD(полн!L22/4,1)&gt;=0.5,полн!L22/4-MOD(полн!L22/4,1)+0.5,FLOOR(полн!L22/4,1))</f>
        <v>22.5</v>
      </c>
      <c r="L23" s="17">
        <f>IF(MOD(полн!M22/4,1)&gt;=0.5,полн!M22/4-MOD(полн!M22/4,1)+0.5,FLOOR(полн!M22/4,1))</f>
        <v>18</v>
      </c>
      <c r="M23" s="17">
        <f>IF(MOD(полн!N22/4,1)&gt;=0.5,полн!N22/4-MOD(полн!N22/4,1)+0.5,FLOOR(полн!N22/4,1))</f>
        <v>13.5</v>
      </c>
      <c r="N23" s="17">
        <f>IF(MOD(полн!O22/4,1)&gt;=0.5,полн!O22/4-MOD(полн!O22/4,1)+0.5,FLOOR(полн!O22/4,1))</f>
        <v>9</v>
      </c>
      <c r="O23" s="17">
        <f>IF(MOD(полн!P22/4,1)&gt;=0.5,полн!P22/4-MOD(полн!P22/4,1)+0.5,FLOOR(полн!P22/4,1))</f>
        <v>4.5</v>
      </c>
      <c r="P23" s="8">
        <f>IF(MOD(полн!Q22/4,1)&gt;=0.5,полн!Q22/4-MOD(полн!Q22/4,1)+0.5,FLOOR(полн!Q22/4,1))</f>
        <v>4.5</v>
      </c>
      <c r="Q23" s="17">
        <f>IF(MOD(полн!R22/4,1)&gt;=0.5,полн!R22/4-MOD(полн!R22/4,1)+0.5,FLOOR(полн!R22/4,1))</f>
        <v>4.5</v>
      </c>
      <c r="R23" s="17">
        <f>IF(MOD(полн!S22/4,1)&gt;=0.5,полн!S22/4-MOD(полн!S22/4,1)+0.5,FLOOR(полн!S22/4,1))</f>
        <v>9</v>
      </c>
      <c r="S23" s="17">
        <f>IF(MOD(полн!T22/4,1)&gt;=0.5,полн!T22/4-MOD(полн!T22/4,1)+0.5,FLOOR(полн!T22/4,1))</f>
        <v>13.5</v>
      </c>
      <c r="T23" s="17">
        <f>IF(MOD(полн!U22/4,1)&gt;=0.5,полн!U22/4-MOD(полн!U22/4,1)+0.5,FLOOR(полн!U22/4,1))</f>
        <v>18</v>
      </c>
      <c r="U23" s="17">
        <f>IF(MOD(полн!V22/4,1)&gt;=0.5,полн!V22/4-MOD(полн!V22/4,1)+0.5,FLOOR(полн!V22/4,1))</f>
        <v>22.5</v>
      </c>
      <c r="V23" s="17">
        <f>IF(MOD(полн!W22/4,1)&gt;=0.5,полн!W22/4-MOD(полн!W22/4,1)+0.5,FLOOR(полн!W22/4,1))</f>
        <v>27</v>
      </c>
      <c r="W23" s="17">
        <f>IF(MOD(полн!X22/4,1)&gt;=0.5,полн!X22/4-MOD(полн!X22/4,1)+0.5,FLOOR(полн!X22/4,1))</f>
        <v>31.5</v>
      </c>
      <c r="X23" s="17">
        <f>IF(MOD(полн!Y22/4,1)&gt;=0.5,полн!Y22/4-MOD(полн!Y22/4,1)+0.5,FLOOR(полн!Y22/4,1))</f>
        <v>36</v>
      </c>
      <c r="Y23" s="17">
        <f>IF(MOD(полн!Z22/4,1)&gt;=0.5,полн!Z22/4-MOD(полн!Z22/4,1)+0.5,FLOOR(полн!Z22/4,1))</f>
        <v>40.5</v>
      </c>
      <c r="Z23" s="17">
        <f>IF(MOD(полн!AA22/4,1)&gt;=0.5,полн!AA22/4-MOD(полн!AA22/4,1)+0.5,FLOOR(полн!AA22/4,1))</f>
        <v>45</v>
      </c>
      <c r="AA23" s="17">
        <f>IF(MOD(полн!AB22/4,1)&gt;=0.5,полн!AB22/4-MOD(полн!AB22/4,1)+0.5,FLOOR(полн!AB22/4,1))</f>
        <v>49.5</v>
      </c>
      <c r="AB23" s="17">
        <f>IF(MOD(полн!AC22/4,1)&gt;=0.5,полн!AC22/4-MOD(полн!AC22/4,1)+0.5,FLOOR(полн!AC22/4,1))</f>
        <v>54</v>
      </c>
      <c r="AC23" s="17">
        <f>IF(MOD(полн!AD22/4,1)&gt;=0.5,полн!AD22/4-MOD(полн!AD22/4,1)+0.5,FLOOR(полн!AD22/4,1))</f>
        <v>58.5</v>
      </c>
      <c r="AD23" s="17">
        <f>IF(MOD(полн!AE22/4,1)&gt;=0.5,полн!AE22/4-MOD(полн!AE22/4,1)+0.5,FLOOR(полн!AE22/4,1))</f>
        <v>63</v>
      </c>
      <c r="AE23" s="17">
        <f>IF(MOD(полн!AF22/4,1)&gt;=0.5,полн!AF22/4-MOD(полн!AF22/4,1)+0.5,FLOOR(полн!AF22/4,1))</f>
        <v>67.5</v>
      </c>
      <c r="AF23" s="17">
        <f>IF(MOD(полн!AG22/4,1)&gt;=0.5,полн!AG22/4-MOD(полн!AG22/4,1)+0.5,FLOOR(полн!AG22/4,1))</f>
        <v>72</v>
      </c>
      <c r="AG23" s="17">
        <f>IF(MOD(полн!AH22/4,1)&gt;=0.5,полн!AH22/4-MOD(полн!AH22/4,1)+0.5,FLOOR(полн!AH22/4,1))</f>
        <v>76.5</v>
      </c>
      <c r="AH23" s="17">
        <f>IF(MOD(полн!AI22/4,1)&gt;=0.5,полн!AI22/4-MOD(полн!AI22/4,1)+0.5,FLOOR(полн!AI22/4,1))</f>
        <v>81</v>
      </c>
      <c r="AI23" s="17">
        <f>IF(MOD(полн!AJ22/4,1)&gt;=0.5,полн!AJ22/4-MOD(полн!AJ22/4,1)+0.5,FLOOR(полн!AJ22/4,1))</f>
        <v>85.5</v>
      </c>
      <c r="AJ23" s="99">
        <f>IF(MOD(полн!AK22/4,1)&gt;=0.5,полн!AK22/4-MOD(полн!AK22/4,1)+0.5,FLOOR(полн!AK22/4,1))</f>
        <v>90</v>
      </c>
    </row>
    <row r="24" spans="1:36" ht="20.25" customHeight="1">
      <c r="A24" s="86"/>
      <c r="B24" s="104">
        <v>14</v>
      </c>
      <c r="C24" s="17">
        <f>IF(MOD(полн!D23/4,1)&gt;=0.5,полн!D23/4-MOD(полн!D23/4,1)+0.5,FLOOR(полн!D23/4,1))</f>
        <v>63</v>
      </c>
      <c r="D24" s="17">
        <f>IF(MOD(полн!E23/4,1)&gt;=0.5,полн!E23/4-MOD(полн!E23/4,1)+0.5,FLOOR(полн!E23/4,1))</f>
        <v>58.5</v>
      </c>
      <c r="E24" s="17">
        <f>IF(MOD(полн!F23/4,1)&gt;=0.5,полн!F23/4-MOD(полн!F23/4,1)+0.5,FLOOR(полн!F23/4,1))</f>
        <v>54</v>
      </c>
      <c r="F24" s="17">
        <f>IF(MOD(полн!G23/4,1)&gt;=0.5,полн!G23/4-MOD(полн!G23/4,1)+0.5,FLOOR(полн!G23/4,1))</f>
        <v>49.5</v>
      </c>
      <c r="G24" s="17">
        <f>IF(MOD(полн!H23/4,1)&gt;=0.5,полн!H23/4-MOD(полн!H23/4,1)+0.5,FLOOR(полн!H23/4,1))</f>
        <v>45</v>
      </c>
      <c r="H24" s="17">
        <f>IF(MOD(полн!I23/4,1)&gt;=0.5,полн!I23/4-MOD(полн!I23/4,1)+0.5,FLOOR(полн!I23/4,1))</f>
        <v>40.5</v>
      </c>
      <c r="I24" s="17">
        <f>IF(MOD(полн!J23/4,1)&gt;=0.5,полн!J23/4-MOD(полн!J23/4,1)+0.5,FLOOR(полн!J23/4,1))</f>
        <v>36</v>
      </c>
      <c r="J24" s="17">
        <f>IF(MOD(полн!K23/4,1)&gt;=0.5,полн!K23/4-MOD(полн!K23/4,1)+0.5,FLOOR(полн!K23/4,1))</f>
        <v>31.5</v>
      </c>
      <c r="K24" s="17">
        <f>IF(MOD(полн!L23/4,1)&gt;=0.5,полн!L23/4-MOD(полн!L23/4,1)+0.5,FLOOR(полн!L23/4,1))</f>
        <v>27</v>
      </c>
      <c r="L24" s="17">
        <f>IF(MOD(полн!M23/4,1)&gt;=0.5,полн!M23/4-MOD(полн!M23/4,1)+0.5,FLOOR(полн!M23/4,1))</f>
        <v>22.5</v>
      </c>
      <c r="M24" s="17">
        <f>IF(MOD(полн!N23/4,1)&gt;=0.5,полн!N23/4-MOD(полн!N23/4,1)+0.5,FLOOR(полн!N23/4,1))</f>
        <v>18</v>
      </c>
      <c r="N24" s="17">
        <f>IF(MOD(полн!O23/4,1)&gt;=0.5,полн!O23/4-MOD(полн!O23/4,1)+0.5,FLOOR(полн!O23/4,1))</f>
        <v>13.5</v>
      </c>
      <c r="O24" s="17">
        <f>IF(MOD(полн!P23/4,1)&gt;=0.5,полн!P23/4-MOD(полн!P23/4,1)+0.5,FLOOR(полн!P23/4,1))</f>
        <v>9</v>
      </c>
      <c r="P24" s="17">
        <f>IF(MOD(полн!Q23/4,1)&gt;=0.5,полн!Q23/4-MOD(полн!Q23/4,1)+0.5,FLOOR(полн!Q23/4,1))</f>
        <v>4.5</v>
      </c>
      <c r="Q24" s="8">
        <f>IF(MOD(полн!R23/4,1)&gt;=0.5,полн!R23/4-MOD(полн!R23/4,1)+0.5,FLOOR(полн!R23/4,1))</f>
        <v>4.5</v>
      </c>
      <c r="R24" s="17">
        <f>IF(MOD(полн!S23/4,1)&gt;=0.5,полн!S23/4-MOD(полн!S23/4,1)+0.5,FLOOR(полн!S23/4,1))</f>
        <v>4.5</v>
      </c>
      <c r="S24" s="17">
        <f>IF(MOD(полн!T23/4,1)&gt;=0.5,полн!T23/4-MOD(полн!T23/4,1)+0.5,FLOOR(полн!T23/4,1))</f>
        <v>9</v>
      </c>
      <c r="T24" s="17">
        <f>IF(MOD(полн!U23/4,1)&gt;=0.5,полн!U23/4-MOD(полн!U23/4,1)+0.5,FLOOR(полн!U23/4,1))</f>
        <v>13.5</v>
      </c>
      <c r="U24" s="17">
        <f>IF(MOD(полн!V23/4,1)&gt;=0.5,полн!V23/4-MOD(полн!V23/4,1)+0.5,FLOOR(полн!V23/4,1))</f>
        <v>18</v>
      </c>
      <c r="V24" s="17">
        <f>IF(MOD(полн!W23/4,1)&gt;=0.5,полн!W23/4-MOD(полн!W23/4,1)+0.5,FLOOR(полн!W23/4,1))</f>
        <v>22.5</v>
      </c>
      <c r="W24" s="17">
        <f>IF(MOD(полн!X23/4,1)&gt;=0.5,полн!X23/4-MOD(полн!X23/4,1)+0.5,FLOOR(полн!X23/4,1))</f>
        <v>27</v>
      </c>
      <c r="X24" s="17">
        <f>IF(MOD(полн!Y23/4,1)&gt;=0.5,полн!Y23/4-MOD(полн!Y23/4,1)+0.5,FLOOR(полн!Y23/4,1))</f>
        <v>31.5</v>
      </c>
      <c r="Y24" s="17">
        <f>IF(MOD(полн!Z23/4,1)&gt;=0.5,полн!Z23/4-MOD(полн!Z23/4,1)+0.5,FLOOR(полн!Z23/4,1))</f>
        <v>36</v>
      </c>
      <c r="Z24" s="17">
        <f>IF(MOD(полн!AA23/4,1)&gt;=0.5,полн!AA23/4-MOD(полн!AA23/4,1)+0.5,FLOOR(полн!AA23/4,1))</f>
        <v>40.5</v>
      </c>
      <c r="AA24" s="17">
        <f>IF(MOD(полн!AB23/4,1)&gt;=0.5,полн!AB23/4-MOD(полн!AB23/4,1)+0.5,FLOOR(полн!AB23/4,1))</f>
        <v>45</v>
      </c>
      <c r="AB24" s="17">
        <f>IF(MOD(полн!AC23/4,1)&gt;=0.5,полн!AC23/4-MOD(полн!AC23/4,1)+0.5,FLOOR(полн!AC23/4,1))</f>
        <v>49.5</v>
      </c>
      <c r="AC24" s="17">
        <f>IF(MOD(полн!AD23/4,1)&gt;=0.5,полн!AD23/4-MOD(полн!AD23/4,1)+0.5,FLOOR(полн!AD23/4,1))</f>
        <v>54</v>
      </c>
      <c r="AD24" s="17">
        <f>IF(MOD(полн!AE23/4,1)&gt;=0.5,полн!AE23/4-MOD(полн!AE23/4,1)+0.5,FLOOR(полн!AE23/4,1))</f>
        <v>58.5</v>
      </c>
      <c r="AE24" s="17">
        <f>IF(MOD(полн!AF23/4,1)&gt;=0.5,полн!AF23/4-MOD(полн!AF23/4,1)+0.5,FLOOR(полн!AF23/4,1))</f>
        <v>63</v>
      </c>
      <c r="AF24" s="17">
        <f>IF(MOD(полн!AG23/4,1)&gt;=0.5,полн!AG23/4-MOD(полн!AG23/4,1)+0.5,FLOOR(полн!AG23/4,1))</f>
        <v>67.5</v>
      </c>
      <c r="AG24" s="17">
        <f>IF(MOD(полн!AH23/4,1)&gt;=0.5,полн!AH23/4-MOD(полн!AH23/4,1)+0.5,FLOOR(полн!AH23/4,1))</f>
        <v>72</v>
      </c>
      <c r="AH24" s="17">
        <f>IF(MOD(полн!AI23/4,1)&gt;=0.5,полн!AI23/4-MOD(полн!AI23/4,1)+0.5,FLOOR(полн!AI23/4,1))</f>
        <v>76.5</v>
      </c>
      <c r="AI24" s="17">
        <f>IF(MOD(полн!AJ23/4,1)&gt;=0.5,полн!AJ23/4-MOD(полн!AJ23/4,1)+0.5,FLOOR(полн!AJ23/4,1))</f>
        <v>81</v>
      </c>
      <c r="AJ24" s="99">
        <f>IF(MOD(полн!AK23/4,1)&gt;=0.5,полн!AK23/4-MOD(полн!AK23/4,1)+0.5,FLOOR(полн!AK23/4,1))</f>
        <v>85.5</v>
      </c>
    </row>
    <row r="25" spans="1:36" ht="20.25" customHeight="1">
      <c r="A25" s="86"/>
      <c r="B25" s="104">
        <v>15</v>
      </c>
      <c r="C25" s="17">
        <f>IF(MOD(полн!D24/4,1)&gt;=0.5,полн!D24/4-MOD(полн!D24/4,1)+0.5,FLOOR(полн!D24/4,1))</f>
        <v>67.5</v>
      </c>
      <c r="D25" s="17">
        <f>IF(MOD(полн!E24/4,1)&gt;=0.5,полн!E24/4-MOD(полн!E24/4,1)+0.5,FLOOR(полн!E24/4,1))</f>
        <v>63</v>
      </c>
      <c r="E25" s="17">
        <f>IF(MOD(полн!F24/4,1)&gt;=0.5,полн!F24/4-MOD(полн!F24/4,1)+0.5,FLOOR(полн!F24/4,1))</f>
        <v>58.5</v>
      </c>
      <c r="F25" s="17">
        <f>IF(MOD(полн!G24/4,1)&gt;=0.5,полн!G24/4-MOD(полн!G24/4,1)+0.5,FLOOR(полн!G24/4,1))</f>
        <v>54</v>
      </c>
      <c r="G25" s="17">
        <f>IF(MOD(полн!H24/4,1)&gt;=0.5,полн!H24/4-MOD(полн!H24/4,1)+0.5,FLOOR(полн!H24/4,1))</f>
        <v>49.5</v>
      </c>
      <c r="H25" s="17">
        <f>IF(MOD(полн!I24/4,1)&gt;=0.5,полн!I24/4-MOD(полн!I24/4,1)+0.5,FLOOR(полн!I24/4,1))</f>
        <v>45</v>
      </c>
      <c r="I25" s="17">
        <f>IF(MOD(полн!J24/4,1)&gt;=0.5,полн!J24/4-MOD(полн!J24/4,1)+0.5,FLOOR(полн!J24/4,1))</f>
        <v>40.5</v>
      </c>
      <c r="J25" s="17">
        <f>IF(MOD(полн!K24/4,1)&gt;=0.5,полн!K24/4-MOD(полн!K24/4,1)+0.5,FLOOR(полн!K24/4,1))</f>
        <v>36</v>
      </c>
      <c r="K25" s="17">
        <f>IF(MOD(полн!L24/4,1)&gt;=0.5,полн!L24/4-MOD(полн!L24/4,1)+0.5,FLOOR(полн!L24/4,1))</f>
        <v>31.5</v>
      </c>
      <c r="L25" s="17">
        <f>IF(MOD(полн!M24/4,1)&gt;=0.5,полн!M24/4-MOD(полн!M24/4,1)+0.5,FLOOR(полн!M24/4,1))</f>
        <v>27</v>
      </c>
      <c r="M25" s="17">
        <f>IF(MOD(полн!N24/4,1)&gt;=0.5,полн!N24/4-MOD(полн!N24/4,1)+0.5,FLOOR(полн!N24/4,1))</f>
        <v>22.5</v>
      </c>
      <c r="N25" s="17">
        <f>IF(MOD(полн!O24/4,1)&gt;=0.5,полн!O24/4-MOD(полн!O24/4,1)+0.5,FLOOR(полн!O24/4,1))</f>
        <v>18</v>
      </c>
      <c r="O25" s="17">
        <f>IF(MOD(полн!P24/4,1)&gt;=0.5,полн!P24/4-MOD(полн!P24/4,1)+0.5,FLOOR(полн!P24/4,1))</f>
        <v>13.5</v>
      </c>
      <c r="P25" s="17">
        <f>IF(MOD(полн!Q24/4,1)&gt;=0.5,полн!Q24/4-MOD(полн!Q24/4,1)+0.5,FLOOR(полн!Q24/4,1))</f>
        <v>9</v>
      </c>
      <c r="Q25" s="17">
        <f>IF(MOD(полн!R24/4,1)&gt;=0.5,полн!R24/4-MOD(полн!R24/4,1)+0.5,FLOOR(полн!R24/4,1))</f>
        <v>4.5</v>
      </c>
      <c r="R25" s="8">
        <f>IF(MOD(полн!S24/4,1)&gt;=0.5,полн!S24/4-MOD(полн!S24/4,1)+0.5,FLOOR(полн!S24/4,1))</f>
        <v>4.5</v>
      </c>
      <c r="S25" s="17">
        <f>IF(MOD(полн!T24/4,1)&gt;=0.5,полн!T24/4-MOD(полн!T24/4,1)+0.5,FLOOR(полн!T24/4,1))</f>
        <v>4.5</v>
      </c>
      <c r="T25" s="17">
        <f>IF(MOD(полн!U24/4,1)&gt;=0.5,полн!U24/4-MOD(полн!U24/4,1)+0.5,FLOOR(полн!U24/4,1))</f>
        <v>9</v>
      </c>
      <c r="U25" s="17">
        <f>IF(MOD(полн!V24/4,1)&gt;=0.5,полн!V24/4-MOD(полн!V24/4,1)+0.5,FLOOR(полн!V24/4,1))</f>
        <v>13.5</v>
      </c>
      <c r="V25" s="17">
        <f>IF(MOD(полн!W24/4,1)&gt;=0.5,полн!W24/4-MOD(полн!W24/4,1)+0.5,FLOOR(полн!W24/4,1))</f>
        <v>18</v>
      </c>
      <c r="W25" s="17">
        <f>IF(MOD(полн!X24/4,1)&gt;=0.5,полн!X24/4-MOD(полн!X24/4,1)+0.5,FLOOR(полн!X24/4,1))</f>
        <v>22.5</v>
      </c>
      <c r="X25" s="17">
        <f>IF(MOD(полн!Y24/4,1)&gt;=0.5,полн!Y24/4-MOD(полн!Y24/4,1)+0.5,FLOOR(полн!Y24/4,1))</f>
        <v>27</v>
      </c>
      <c r="Y25" s="17">
        <f>IF(MOD(полн!Z24/4,1)&gt;=0.5,полн!Z24/4-MOD(полн!Z24/4,1)+0.5,FLOOR(полн!Z24/4,1))</f>
        <v>31.5</v>
      </c>
      <c r="Z25" s="17">
        <f>IF(MOD(полн!AA24/4,1)&gt;=0.5,полн!AA24/4-MOD(полн!AA24/4,1)+0.5,FLOOR(полн!AA24/4,1))</f>
        <v>36</v>
      </c>
      <c r="AA25" s="17">
        <f>IF(MOD(полн!AB24/4,1)&gt;=0.5,полн!AB24/4-MOD(полн!AB24/4,1)+0.5,FLOOR(полн!AB24/4,1))</f>
        <v>40.5</v>
      </c>
      <c r="AB25" s="17">
        <f>IF(MOD(полн!AC24/4,1)&gt;=0.5,полн!AC24/4-MOD(полн!AC24/4,1)+0.5,FLOOR(полн!AC24/4,1))</f>
        <v>45</v>
      </c>
      <c r="AC25" s="17">
        <f>IF(MOD(полн!AD24/4,1)&gt;=0.5,полн!AD24/4-MOD(полн!AD24/4,1)+0.5,FLOOR(полн!AD24/4,1))</f>
        <v>49.5</v>
      </c>
      <c r="AD25" s="17">
        <f>IF(MOD(полн!AE24/4,1)&gt;=0.5,полн!AE24/4-MOD(полн!AE24/4,1)+0.5,FLOOR(полн!AE24/4,1))</f>
        <v>54</v>
      </c>
      <c r="AE25" s="17">
        <f>IF(MOD(полн!AF24/4,1)&gt;=0.5,полн!AF24/4-MOD(полн!AF24/4,1)+0.5,FLOOR(полн!AF24/4,1))</f>
        <v>58.5</v>
      </c>
      <c r="AF25" s="17">
        <f>IF(MOD(полн!AG24/4,1)&gt;=0.5,полн!AG24/4-MOD(полн!AG24/4,1)+0.5,FLOOR(полн!AG24/4,1))</f>
        <v>63</v>
      </c>
      <c r="AG25" s="17">
        <f>IF(MOD(полн!AH24/4,1)&gt;=0.5,полн!AH24/4-MOD(полн!AH24/4,1)+0.5,FLOOR(полн!AH24/4,1))</f>
        <v>67.5</v>
      </c>
      <c r="AH25" s="17">
        <f>IF(MOD(полн!AI24/4,1)&gt;=0.5,полн!AI24/4-MOD(полн!AI24/4,1)+0.5,FLOOR(полн!AI24/4,1))</f>
        <v>72</v>
      </c>
      <c r="AI25" s="17">
        <f>IF(MOD(полн!AJ24/4,1)&gt;=0.5,полн!AJ24/4-MOD(полн!AJ24/4,1)+0.5,FLOOR(полн!AJ24/4,1))</f>
        <v>76.5</v>
      </c>
      <c r="AJ25" s="99">
        <f>IF(MOD(полн!AK24/4,1)&gt;=0.5,полн!AK24/4-MOD(полн!AK24/4,1)+0.5,FLOOR(полн!AK24/4,1))</f>
        <v>81</v>
      </c>
    </row>
    <row r="26" spans="1:36" ht="20.25" customHeight="1">
      <c r="A26" s="86"/>
      <c r="B26" s="104">
        <v>16</v>
      </c>
      <c r="C26" s="17">
        <f>IF(MOD(полн!D25/4,1)&gt;=0.5,полн!D25/4-MOD(полн!D25/4,1)+0.5,FLOOR(полн!D25/4,1))</f>
        <v>72</v>
      </c>
      <c r="D26" s="17">
        <f>IF(MOD(полн!E25/4,1)&gt;=0.5,полн!E25/4-MOD(полн!E25/4,1)+0.5,FLOOR(полн!E25/4,1))</f>
        <v>67.5</v>
      </c>
      <c r="E26" s="17">
        <f>IF(MOD(полн!F25/4,1)&gt;=0.5,полн!F25/4-MOD(полн!F25/4,1)+0.5,FLOOR(полн!F25/4,1))</f>
        <v>63</v>
      </c>
      <c r="F26" s="17">
        <f>IF(MOD(полн!G25/4,1)&gt;=0.5,полн!G25/4-MOD(полн!G25/4,1)+0.5,FLOOR(полн!G25/4,1))</f>
        <v>58.5</v>
      </c>
      <c r="G26" s="17">
        <f>IF(MOD(полн!H25/4,1)&gt;=0.5,полн!H25/4-MOD(полн!H25/4,1)+0.5,FLOOR(полн!H25/4,1))</f>
        <v>54</v>
      </c>
      <c r="H26" s="17">
        <f>IF(MOD(полн!I25/4,1)&gt;=0.5,полн!I25/4-MOD(полн!I25/4,1)+0.5,FLOOR(полн!I25/4,1))</f>
        <v>49.5</v>
      </c>
      <c r="I26" s="17">
        <f>IF(MOD(полн!J25/4,1)&gt;=0.5,полн!J25/4-MOD(полн!J25/4,1)+0.5,FLOOR(полн!J25/4,1))</f>
        <v>45</v>
      </c>
      <c r="J26" s="17">
        <f>IF(MOD(полн!K25/4,1)&gt;=0.5,полн!K25/4-MOD(полн!K25/4,1)+0.5,FLOOR(полн!K25/4,1))</f>
        <v>40.5</v>
      </c>
      <c r="K26" s="17">
        <f>IF(MOD(полн!L25/4,1)&gt;=0.5,полн!L25/4-MOD(полн!L25/4,1)+0.5,FLOOR(полн!L25/4,1))</f>
        <v>36</v>
      </c>
      <c r="L26" s="17">
        <f>IF(MOD(полн!M25/4,1)&gt;=0.5,полн!M25/4-MOD(полн!M25/4,1)+0.5,FLOOR(полн!M25/4,1))</f>
        <v>31.5</v>
      </c>
      <c r="M26" s="17">
        <f>IF(MOD(полн!N25/4,1)&gt;=0.5,полн!N25/4-MOD(полн!N25/4,1)+0.5,FLOOR(полн!N25/4,1))</f>
        <v>27</v>
      </c>
      <c r="N26" s="17">
        <f>IF(MOD(полн!O25/4,1)&gt;=0.5,полн!O25/4-MOD(полн!O25/4,1)+0.5,FLOOR(полн!O25/4,1))</f>
        <v>22.5</v>
      </c>
      <c r="O26" s="17">
        <f>IF(MOD(полн!P25/4,1)&gt;=0.5,полн!P25/4-MOD(полн!P25/4,1)+0.5,FLOOR(полн!P25/4,1))</f>
        <v>18</v>
      </c>
      <c r="P26" s="17">
        <f>IF(MOD(полн!Q25/4,1)&gt;=0.5,полн!Q25/4-MOD(полн!Q25/4,1)+0.5,FLOOR(полн!Q25/4,1))</f>
        <v>13.5</v>
      </c>
      <c r="Q26" s="17">
        <f>IF(MOD(полн!R25/4,1)&gt;=0.5,полн!R25/4-MOD(полн!R25/4,1)+0.5,FLOOR(полн!R25/4,1))</f>
        <v>9</v>
      </c>
      <c r="R26" s="17">
        <f>IF(MOD(полн!S25/4,1)&gt;=0.5,полн!S25/4-MOD(полн!S25/4,1)+0.5,FLOOR(полн!S25/4,1))</f>
        <v>4.5</v>
      </c>
      <c r="S26" s="8">
        <f>IF(MOD(полн!T25/4,1)&gt;=0.5,полн!T25/4-MOD(полн!T25/4,1)+0.5,FLOOR(полн!T25/4,1))</f>
        <v>4.5</v>
      </c>
      <c r="T26" s="17">
        <f>IF(MOD(полн!U25/4,1)&gt;=0.5,полн!U25/4-MOD(полн!U25/4,1)+0.5,FLOOR(полн!U25/4,1))</f>
        <v>4.5</v>
      </c>
      <c r="U26" s="17">
        <f>IF(MOD(полн!V25/4,1)&gt;=0.5,полн!V25/4-MOD(полн!V25/4,1)+0.5,FLOOR(полн!V25/4,1))</f>
        <v>9</v>
      </c>
      <c r="V26" s="17">
        <f>IF(MOD(полн!W25/4,1)&gt;=0.5,полн!W25/4-MOD(полн!W25/4,1)+0.5,FLOOR(полн!W25/4,1))</f>
        <v>13.5</v>
      </c>
      <c r="W26" s="17">
        <f>IF(MOD(полн!X25/4,1)&gt;=0.5,полн!X25/4-MOD(полн!X25/4,1)+0.5,FLOOR(полн!X25/4,1))</f>
        <v>18</v>
      </c>
      <c r="X26" s="17">
        <f>IF(MOD(полн!Y25/4,1)&gt;=0.5,полн!Y25/4-MOD(полн!Y25/4,1)+0.5,FLOOR(полн!Y25/4,1))</f>
        <v>22.5</v>
      </c>
      <c r="Y26" s="17">
        <f>IF(MOD(полн!Z25/4,1)&gt;=0.5,полн!Z25/4-MOD(полн!Z25/4,1)+0.5,FLOOR(полн!Z25/4,1))</f>
        <v>27</v>
      </c>
      <c r="Z26" s="17">
        <f>IF(MOD(полн!AA25/4,1)&gt;=0.5,полн!AA25/4-MOD(полн!AA25/4,1)+0.5,FLOOR(полн!AA25/4,1))</f>
        <v>31.5</v>
      </c>
      <c r="AA26" s="17">
        <f>IF(MOD(полн!AB25/4,1)&gt;=0.5,полн!AB25/4-MOD(полн!AB25/4,1)+0.5,FLOOR(полн!AB25/4,1))</f>
        <v>36</v>
      </c>
      <c r="AB26" s="17">
        <f>IF(MOD(полн!AC25/4,1)&gt;=0.5,полн!AC25/4-MOD(полн!AC25/4,1)+0.5,FLOOR(полн!AC25/4,1))</f>
        <v>40.5</v>
      </c>
      <c r="AC26" s="17">
        <f>IF(MOD(полн!AD25/4,1)&gt;=0.5,полн!AD25/4-MOD(полн!AD25/4,1)+0.5,FLOOR(полн!AD25/4,1))</f>
        <v>45</v>
      </c>
      <c r="AD26" s="17">
        <f>IF(MOD(полн!AE25/4,1)&gt;=0.5,полн!AE25/4-MOD(полн!AE25/4,1)+0.5,FLOOR(полн!AE25/4,1))</f>
        <v>49.5</v>
      </c>
      <c r="AE26" s="17">
        <f>IF(MOD(полн!AF25/4,1)&gt;=0.5,полн!AF25/4-MOD(полн!AF25/4,1)+0.5,FLOOR(полн!AF25/4,1))</f>
        <v>54</v>
      </c>
      <c r="AF26" s="17">
        <f>IF(MOD(полн!AG25/4,1)&gt;=0.5,полн!AG25/4-MOD(полн!AG25/4,1)+0.5,FLOOR(полн!AG25/4,1))</f>
        <v>58.5</v>
      </c>
      <c r="AG26" s="17">
        <f>IF(MOD(полн!AH25/4,1)&gt;=0.5,полн!AH25/4-MOD(полн!AH25/4,1)+0.5,FLOOR(полн!AH25/4,1))</f>
        <v>63</v>
      </c>
      <c r="AH26" s="17">
        <f>IF(MOD(полн!AI25/4,1)&gt;=0.5,полн!AI25/4-MOD(полн!AI25/4,1)+0.5,FLOOR(полн!AI25/4,1))</f>
        <v>67.5</v>
      </c>
      <c r="AI26" s="17">
        <f>IF(MOD(полн!AJ25/4,1)&gt;=0.5,полн!AJ25/4-MOD(полн!AJ25/4,1)+0.5,FLOOR(полн!AJ25/4,1))</f>
        <v>72</v>
      </c>
      <c r="AJ26" s="99">
        <f>IF(MOD(полн!AK25/4,1)&gt;=0.5,полн!AK25/4-MOD(полн!AK25/4,1)+0.5,FLOOR(полн!AK25/4,1))</f>
        <v>76.5</v>
      </c>
    </row>
    <row r="27" spans="1:36" ht="20.25" customHeight="1">
      <c r="A27" s="86"/>
      <c r="B27" s="104">
        <v>17</v>
      </c>
      <c r="C27" s="17">
        <f>IF(MOD(полн!D26/4,1)&gt;=0.5,полн!D26/4-MOD(полн!D26/4,1)+0.5,FLOOR(полн!D26/4,1))</f>
        <v>76.5</v>
      </c>
      <c r="D27" s="17">
        <f>IF(MOD(полн!E26/4,1)&gt;=0.5,полн!E26/4-MOD(полн!E26/4,1)+0.5,FLOOR(полн!E26/4,1))</f>
        <v>72</v>
      </c>
      <c r="E27" s="17">
        <f>IF(MOD(полн!F26/4,1)&gt;=0.5,полн!F26/4-MOD(полн!F26/4,1)+0.5,FLOOR(полн!F26/4,1))</f>
        <v>67.5</v>
      </c>
      <c r="F27" s="17">
        <f>IF(MOD(полн!G26/4,1)&gt;=0.5,полн!G26/4-MOD(полн!G26/4,1)+0.5,FLOOR(полн!G26/4,1))</f>
        <v>63</v>
      </c>
      <c r="G27" s="17">
        <f>IF(MOD(полн!H26/4,1)&gt;=0.5,полн!H26/4-MOD(полн!H26/4,1)+0.5,FLOOR(полн!H26/4,1))</f>
        <v>58.5</v>
      </c>
      <c r="H27" s="17">
        <f>IF(MOD(полн!I26/4,1)&gt;=0.5,полн!I26/4-MOD(полн!I26/4,1)+0.5,FLOOR(полн!I26/4,1))</f>
        <v>54</v>
      </c>
      <c r="I27" s="17">
        <f>IF(MOD(полн!J26/4,1)&gt;=0.5,полн!J26/4-MOD(полн!J26/4,1)+0.5,FLOOR(полн!J26/4,1))</f>
        <v>49.5</v>
      </c>
      <c r="J27" s="17">
        <f>IF(MOD(полн!K26/4,1)&gt;=0.5,полн!K26/4-MOD(полн!K26/4,1)+0.5,FLOOR(полн!K26/4,1))</f>
        <v>45</v>
      </c>
      <c r="K27" s="17">
        <f>IF(MOD(полн!L26/4,1)&gt;=0.5,полн!L26/4-MOD(полн!L26/4,1)+0.5,FLOOR(полн!L26/4,1))</f>
        <v>40.5</v>
      </c>
      <c r="L27" s="17">
        <f>IF(MOD(полн!M26/4,1)&gt;=0.5,полн!M26/4-MOD(полн!M26/4,1)+0.5,FLOOR(полн!M26/4,1))</f>
        <v>36</v>
      </c>
      <c r="M27" s="17">
        <f>IF(MOD(полн!N26/4,1)&gt;=0.5,полн!N26/4-MOD(полн!N26/4,1)+0.5,FLOOR(полн!N26/4,1))</f>
        <v>31.5</v>
      </c>
      <c r="N27" s="17">
        <f>IF(MOD(полн!O26/4,1)&gt;=0.5,полн!O26/4-MOD(полн!O26/4,1)+0.5,FLOOR(полн!O26/4,1))</f>
        <v>27</v>
      </c>
      <c r="O27" s="17">
        <f>IF(MOD(полн!P26/4,1)&gt;=0.5,полн!P26/4-MOD(полн!P26/4,1)+0.5,FLOOR(полн!P26/4,1))</f>
        <v>22.5</v>
      </c>
      <c r="P27" s="17">
        <f>IF(MOD(полн!Q26/4,1)&gt;=0.5,полн!Q26/4-MOD(полн!Q26/4,1)+0.5,FLOOR(полн!Q26/4,1))</f>
        <v>18</v>
      </c>
      <c r="Q27" s="17">
        <f>IF(MOD(полн!R26/4,1)&gt;=0.5,полн!R26/4-MOD(полн!R26/4,1)+0.5,FLOOR(полн!R26/4,1))</f>
        <v>13.5</v>
      </c>
      <c r="R27" s="17">
        <f>IF(MOD(полн!S26/4,1)&gt;=0.5,полн!S26/4-MOD(полн!S26/4,1)+0.5,FLOOR(полн!S26/4,1))</f>
        <v>9</v>
      </c>
      <c r="S27" s="17">
        <f>IF(MOD(полн!T26/4,1)&gt;=0.5,полн!T26/4-MOD(полн!T26/4,1)+0.5,FLOOR(полн!T26/4,1))</f>
        <v>4.5</v>
      </c>
      <c r="T27" s="8">
        <f>IF(MOD(полн!U26/4,1)&gt;=0.5,полн!U26/4-MOD(полн!U26/4,1)+0.5,FLOOR(полн!U26/4,1))</f>
        <v>4.5</v>
      </c>
      <c r="U27" s="17">
        <f>IF(MOD(полн!V26/4,1)&gt;=0.5,полн!V26/4-MOD(полн!V26/4,1)+0.5,FLOOR(полн!V26/4,1))</f>
        <v>4.5</v>
      </c>
      <c r="V27" s="17">
        <f>IF(MOD(полн!W26/4,1)&gt;=0.5,полн!W26/4-MOD(полн!W26/4,1)+0.5,FLOOR(полн!W26/4,1))</f>
        <v>9</v>
      </c>
      <c r="W27" s="17">
        <f>IF(MOD(полн!X26/4,1)&gt;=0.5,полн!X26/4-MOD(полн!X26/4,1)+0.5,FLOOR(полн!X26/4,1))</f>
        <v>13.5</v>
      </c>
      <c r="X27" s="17">
        <f>IF(MOD(полн!Y26/4,1)&gt;=0.5,полн!Y26/4-MOD(полн!Y26/4,1)+0.5,FLOOR(полн!Y26/4,1))</f>
        <v>18</v>
      </c>
      <c r="Y27" s="17">
        <f>IF(MOD(полн!Z26/4,1)&gt;=0.5,полн!Z26/4-MOD(полн!Z26/4,1)+0.5,FLOOR(полн!Z26/4,1))</f>
        <v>22.5</v>
      </c>
      <c r="Z27" s="17">
        <f>IF(MOD(полн!AA26/4,1)&gt;=0.5,полн!AA26/4-MOD(полн!AA26/4,1)+0.5,FLOOR(полн!AA26/4,1))</f>
        <v>27</v>
      </c>
      <c r="AA27" s="17">
        <f>IF(MOD(полн!AB26/4,1)&gt;=0.5,полн!AB26/4-MOD(полн!AB26/4,1)+0.5,FLOOR(полн!AB26/4,1))</f>
        <v>31.5</v>
      </c>
      <c r="AB27" s="17">
        <f>IF(MOD(полн!AC26/4,1)&gt;=0.5,полн!AC26/4-MOD(полн!AC26/4,1)+0.5,FLOOR(полн!AC26/4,1))</f>
        <v>36</v>
      </c>
      <c r="AC27" s="17">
        <f>IF(MOD(полн!AD26/4,1)&gt;=0.5,полн!AD26/4-MOD(полн!AD26/4,1)+0.5,FLOOR(полн!AD26/4,1))</f>
        <v>40.5</v>
      </c>
      <c r="AD27" s="17">
        <f>IF(MOD(полн!AE26/4,1)&gt;=0.5,полн!AE26/4-MOD(полн!AE26/4,1)+0.5,FLOOR(полн!AE26/4,1))</f>
        <v>45</v>
      </c>
      <c r="AE27" s="17">
        <f>IF(MOD(полн!AF26/4,1)&gt;=0.5,полн!AF26/4-MOD(полн!AF26/4,1)+0.5,FLOOR(полн!AF26/4,1))</f>
        <v>49.5</v>
      </c>
      <c r="AF27" s="17">
        <f>IF(MOD(полн!AG26/4,1)&gt;=0.5,полн!AG26/4-MOD(полн!AG26/4,1)+0.5,FLOOR(полн!AG26/4,1))</f>
        <v>54</v>
      </c>
      <c r="AG27" s="17">
        <f>IF(MOD(полн!AH26/4,1)&gt;=0.5,полн!AH26/4-MOD(полн!AH26/4,1)+0.5,FLOOR(полн!AH26/4,1))</f>
        <v>58.5</v>
      </c>
      <c r="AH27" s="17">
        <f>IF(MOD(полн!AI26/4,1)&gt;=0.5,полн!AI26/4-MOD(полн!AI26/4,1)+0.5,FLOOR(полн!AI26/4,1))</f>
        <v>63</v>
      </c>
      <c r="AI27" s="17">
        <f>IF(MOD(полн!AJ26/4,1)&gt;=0.5,полн!AJ26/4-MOD(полн!AJ26/4,1)+0.5,FLOOR(полн!AJ26/4,1))</f>
        <v>67.5</v>
      </c>
      <c r="AJ27" s="99">
        <f>IF(MOD(полн!AK26/4,1)&gt;=0.5,полн!AK26/4-MOD(полн!AK26/4,1)+0.5,FLOOR(полн!AK26/4,1))</f>
        <v>72</v>
      </c>
    </row>
    <row r="28" spans="1:36" ht="20.25" customHeight="1">
      <c r="A28" s="86"/>
      <c r="B28" s="104">
        <v>18</v>
      </c>
      <c r="C28" s="17">
        <f>IF(MOD(полн!D27/4,1)&gt;=0.5,полн!D27/4-MOD(полн!D27/4,1)+0.5,FLOOR(полн!D27/4,1))</f>
        <v>81</v>
      </c>
      <c r="D28" s="17">
        <f>IF(MOD(полн!E27/4,1)&gt;=0.5,полн!E27/4-MOD(полн!E27/4,1)+0.5,FLOOR(полн!E27/4,1))</f>
        <v>76.5</v>
      </c>
      <c r="E28" s="17">
        <f>IF(MOD(полн!F27/4,1)&gt;=0.5,полн!F27/4-MOD(полн!F27/4,1)+0.5,FLOOR(полн!F27/4,1))</f>
        <v>72</v>
      </c>
      <c r="F28" s="17">
        <f>IF(MOD(полн!G27/4,1)&gt;=0.5,полн!G27/4-MOD(полн!G27/4,1)+0.5,FLOOR(полн!G27/4,1))</f>
        <v>67.5</v>
      </c>
      <c r="G28" s="17">
        <f>IF(MOD(полн!H27/4,1)&gt;=0.5,полн!H27/4-MOD(полн!H27/4,1)+0.5,FLOOR(полн!H27/4,1))</f>
        <v>63</v>
      </c>
      <c r="H28" s="17">
        <f>IF(MOD(полн!I27/4,1)&gt;=0.5,полн!I27/4-MOD(полн!I27/4,1)+0.5,FLOOR(полн!I27/4,1))</f>
        <v>58.5</v>
      </c>
      <c r="I28" s="17">
        <f>IF(MOD(полн!J27/4,1)&gt;=0.5,полн!J27/4-MOD(полн!J27/4,1)+0.5,FLOOR(полн!J27/4,1))</f>
        <v>54</v>
      </c>
      <c r="J28" s="17">
        <f>IF(MOD(полн!K27/4,1)&gt;=0.5,полн!K27/4-MOD(полн!K27/4,1)+0.5,FLOOR(полн!K27/4,1))</f>
        <v>49.5</v>
      </c>
      <c r="K28" s="17">
        <f>IF(MOD(полн!L27/4,1)&gt;=0.5,полн!L27/4-MOD(полн!L27/4,1)+0.5,FLOOR(полн!L27/4,1))</f>
        <v>45</v>
      </c>
      <c r="L28" s="17">
        <f>IF(MOD(полн!M27/4,1)&gt;=0.5,полн!M27/4-MOD(полн!M27/4,1)+0.5,FLOOR(полн!M27/4,1))</f>
        <v>40.5</v>
      </c>
      <c r="M28" s="17">
        <f>IF(MOD(полн!N27/4,1)&gt;=0.5,полн!N27/4-MOD(полн!N27/4,1)+0.5,FLOOR(полн!N27/4,1))</f>
        <v>36</v>
      </c>
      <c r="N28" s="17">
        <f>IF(MOD(полн!O27/4,1)&gt;=0.5,полн!O27/4-MOD(полн!O27/4,1)+0.5,FLOOR(полн!O27/4,1))</f>
        <v>31.5</v>
      </c>
      <c r="O28" s="17">
        <f>IF(MOD(полн!P27/4,1)&gt;=0.5,полн!P27/4-MOD(полн!P27/4,1)+0.5,FLOOR(полн!P27/4,1))</f>
        <v>27</v>
      </c>
      <c r="P28" s="17">
        <f>IF(MOD(полн!Q27/4,1)&gt;=0.5,полн!Q27/4-MOD(полн!Q27/4,1)+0.5,FLOOR(полн!Q27/4,1))</f>
        <v>22.5</v>
      </c>
      <c r="Q28" s="17">
        <f>IF(MOD(полн!R27/4,1)&gt;=0.5,полн!R27/4-MOD(полн!R27/4,1)+0.5,FLOOR(полн!R27/4,1))</f>
        <v>18</v>
      </c>
      <c r="R28" s="17">
        <f>IF(MOD(полн!S27/4,1)&gt;=0.5,полн!S27/4-MOD(полн!S27/4,1)+0.5,FLOOR(полн!S27/4,1))</f>
        <v>13.5</v>
      </c>
      <c r="S28" s="17">
        <f>IF(MOD(полн!T27/4,1)&gt;=0.5,полн!T27/4-MOD(полн!T27/4,1)+0.5,FLOOR(полн!T27/4,1))</f>
        <v>9</v>
      </c>
      <c r="T28" s="17">
        <f>IF(MOD(полн!U27/4,1)&gt;=0.5,полн!U27/4-MOD(полн!U27/4,1)+0.5,FLOOR(полн!U27/4,1))</f>
        <v>4.5</v>
      </c>
      <c r="U28" s="8">
        <f>IF(MOD(полн!V27/4,1)&gt;=0.5,полн!V27/4-MOD(полн!V27/4,1)+0.5,FLOOR(полн!V27/4,1))</f>
        <v>4.5</v>
      </c>
      <c r="V28" s="17">
        <f>IF(MOD(полн!W27/4,1)&gt;=0.5,полн!W27/4-MOD(полн!W27/4,1)+0.5,FLOOR(полн!W27/4,1))</f>
        <v>4.5</v>
      </c>
      <c r="W28" s="17">
        <f>IF(MOD(полн!X27/4,1)&gt;=0.5,полн!X27/4-MOD(полн!X27/4,1)+0.5,FLOOR(полн!X27/4,1))</f>
        <v>9</v>
      </c>
      <c r="X28" s="17">
        <f>IF(MOD(полн!Y27/4,1)&gt;=0.5,полн!Y27/4-MOD(полн!Y27/4,1)+0.5,FLOOR(полн!Y27/4,1))</f>
        <v>13.5</v>
      </c>
      <c r="Y28" s="17">
        <f>IF(MOD(полн!Z27/4,1)&gt;=0.5,полн!Z27/4-MOD(полн!Z27/4,1)+0.5,FLOOR(полн!Z27/4,1))</f>
        <v>18</v>
      </c>
      <c r="Z28" s="17">
        <f>IF(MOD(полн!AA27/4,1)&gt;=0.5,полн!AA27/4-MOD(полн!AA27/4,1)+0.5,FLOOR(полн!AA27/4,1))</f>
        <v>22.5</v>
      </c>
      <c r="AA28" s="17">
        <f>IF(MOD(полн!AB27/4,1)&gt;=0.5,полн!AB27/4-MOD(полн!AB27/4,1)+0.5,FLOOR(полн!AB27/4,1))</f>
        <v>27</v>
      </c>
      <c r="AB28" s="17">
        <f>IF(MOD(полн!AC27/4,1)&gt;=0.5,полн!AC27/4-MOD(полн!AC27/4,1)+0.5,FLOOR(полн!AC27/4,1))</f>
        <v>31.5</v>
      </c>
      <c r="AC28" s="17">
        <f>IF(MOD(полн!AD27/4,1)&gt;=0.5,полн!AD27/4-MOD(полн!AD27/4,1)+0.5,FLOOR(полн!AD27/4,1))</f>
        <v>36</v>
      </c>
      <c r="AD28" s="17">
        <f>IF(MOD(полн!AE27/4,1)&gt;=0.5,полн!AE27/4-MOD(полн!AE27/4,1)+0.5,FLOOR(полн!AE27/4,1))</f>
        <v>40.5</v>
      </c>
      <c r="AE28" s="17">
        <f>IF(MOD(полн!AF27/4,1)&gt;=0.5,полн!AF27/4-MOD(полн!AF27/4,1)+0.5,FLOOR(полн!AF27/4,1))</f>
        <v>45</v>
      </c>
      <c r="AF28" s="17">
        <f>IF(MOD(полн!AG27/4,1)&gt;=0.5,полн!AG27/4-MOD(полн!AG27/4,1)+0.5,FLOOR(полн!AG27/4,1))</f>
        <v>49.5</v>
      </c>
      <c r="AG28" s="17">
        <f>IF(MOD(полн!AH27/4,1)&gt;=0.5,полн!AH27/4-MOD(полн!AH27/4,1)+0.5,FLOOR(полн!AH27/4,1))</f>
        <v>54</v>
      </c>
      <c r="AH28" s="17">
        <f>IF(MOD(полн!AI27/4,1)&gt;=0.5,полн!AI27/4-MOD(полн!AI27/4,1)+0.5,FLOOR(полн!AI27/4,1))</f>
        <v>58.5</v>
      </c>
      <c r="AI28" s="17">
        <f>IF(MOD(полн!AJ27/4,1)&gt;=0.5,полн!AJ27/4-MOD(полн!AJ27/4,1)+0.5,FLOOR(полн!AJ27/4,1))</f>
        <v>63</v>
      </c>
      <c r="AJ28" s="99">
        <f>IF(MOD(полн!AK27/4,1)&gt;=0.5,полн!AK27/4-MOD(полн!AK27/4,1)+0.5,FLOOR(полн!AK27/4,1))</f>
        <v>67.5</v>
      </c>
    </row>
    <row r="29" spans="1:36" ht="20.25" customHeight="1">
      <c r="A29" s="86"/>
      <c r="B29" s="104">
        <v>19</v>
      </c>
      <c r="C29" s="17">
        <f>IF(MOD(полн!D28/4,1)&gt;=0.5,полн!D28/4-MOD(полн!D28/4,1)+0.5,FLOOR(полн!D28/4,1))</f>
        <v>85.5</v>
      </c>
      <c r="D29" s="17">
        <f>IF(MOD(полн!E28/4,1)&gt;=0.5,полн!E28/4-MOD(полн!E28/4,1)+0.5,FLOOR(полн!E28/4,1))</f>
        <v>81</v>
      </c>
      <c r="E29" s="17">
        <f>IF(MOD(полн!F28/4,1)&gt;=0.5,полн!F28/4-MOD(полн!F28/4,1)+0.5,FLOOR(полн!F28/4,1))</f>
        <v>76.5</v>
      </c>
      <c r="F29" s="17">
        <f>IF(MOD(полн!G28/4,1)&gt;=0.5,полн!G28/4-MOD(полн!G28/4,1)+0.5,FLOOR(полн!G28/4,1))</f>
        <v>72</v>
      </c>
      <c r="G29" s="17">
        <f>IF(MOD(полн!H28/4,1)&gt;=0.5,полн!H28/4-MOD(полн!H28/4,1)+0.5,FLOOR(полн!H28/4,1))</f>
        <v>67.5</v>
      </c>
      <c r="H29" s="17">
        <f>IF(MOD(полн!I28/4,1)&gt;=0.5,полн!I28/4-MOD(полн!I28/4,1)+0.5,FLOOR(полн!I28/4,1))</f>
        <v>63</v>
      </c>
      <c r="I29" s="17">
        <f>IF(MOD(полн!J28/4,1)&gt;=0.5,полн!J28/4-MOD(полн!J28/4,1)+0.5,FLOOR(полн!J28/4,1))</f>
        <v>58.5</v>
      </c>
      <c r="J29" s="17">
        <f>IF(MOD(полн!K28/4,1)&gt;=0.5,полн!K28/4-MOD(полн!K28/4,1)+0.5,FLOOR(полн!K28/4,1))</f>
        <v>54</v>
      </c>
      <c r="K29" s="17">
        <f>IF(MOD(полн!L28/4,1)&gt;=0.5,полн!L28/4-MOD(полн!L28/4,1)+0.5,FLOOR(полн!L28/4,1))</f>
        <v>49.5</v>
      </c>
      <c r="L29" s="17">
        <f>IF(MOD(полн!M28/4,1)&gt;=0.5,полн!M28/4-MOD(полн!M28/4,1)+0.5,FLOOR(полн!M28/4,1))</f>
        <v>45</v>
      </c>
      <c r="M29" s="17">
        <f>IF(MOD(полн!N28/4,1)&gt;=0.5,полн!N28/4-MOD(полн!N28/4,1)+0.5,FLOOR(полн!N28/4,1))</f>
        <v>40.5</v>
      </c>
      <c r="N29" s="17">
        <f>IF(MOD(полн!O28/4,1)&gt;=0.5,полн!O28/4-MOD(полн!O28/4,1)+0.5,FLOOR(полн!O28/4,1))</f>
        <v>36</v>
      </c>
      <c r="O29" s="17">
        <f>IF(MOD(полн!P28/4,1)&gt;=0.5,полн!P28/4-MOD(полн!P28/4,1)+0.5,FLOOR(полн!P28/4,1))</f>
        <v>31.5</v>
      </c>
      <c r="P29" s="17">
        <f>IF(MOD(полн!Q28/4,1)&gt;=0.5,полн!Q28/4-MOD(полн!Q28/4,1)+0.5,FLOOR(полн!Q28/4,1))</f>
        <v>27</v>
      </c>
      <c r="Q29" s="17">
        <f>IF(MOD(полн!R28/4,1)&gt;=0.5,полн!R28/4-MOD(полн!R28/4,1)+0.5,FLOOR(полн!R28/4,1))</f>
        <v>22.5</v>
      </c>
      <c r="R29" s="17">
        <f>IF(MOD(полн!S28/4,1)&gt;=0.5,полн!S28/4-MOD(полн!S28/4,1)+0.5,FLOOR(полн!S28/4,1))</f>
        <v>18</v>
      </c>
      <c r="S29" s="17">
        <f>IF(MOD(полн!T28/4,1)&gt;=0.5,полн!T28/4-MOD(полн!T28/4,1)+0.5,FLOOR(полн!T28/4,1))</f>
        <v>13.5</v>
      </c>
      <c r="T29" s="17">
        <f>IF(MOD(полн!U28/4,1)&gt;=0.5,полн!U28/4-MOD(полн!U28/4,1)+0.5,FLOOR(полн!U28/4,1))</f>
        <v>9</v>
      </c>
      <c r="U29" s="17">
        <f>IF(MOD(полн!V28/4,1)&gt;=0.5,полн!V28/4-MOD(полн!V28/4,1)+0.5,FLOOR(полн!V28/4,1))</f>
        <v>4.5</v>
      </c>
      <c r="V29" s="8">
        <f>IF(MOD(полн!W28/4,1)&gt;=0.5,полн!W28/4-MOD(полн!W28/4,1)+0.5,FLOOR(полн!W28/4,1))</f>
        <v>4.5</v>
      </c>
      <c r="W29" s="17">
        <f>IF(MOD(полн!X28/4,1)&gt;=0.5,полн!X28/4-MOD(полн!X28/4,1)+0.5,FLOOR(полн!X28/4,1))</f>
        <v>4.5</v>
      </c>
      <c r="X29" s="17">
        <f>IF(MOD(полн!Y28/4,1)&gt;=0.5,полн!Y28/4-MOD(полн!Y28/4,1)+0.5,FLOOR(полн!Y28/4,1))</f>
        <v>9</v>
      </c>
      <c r="Y29" s="17">
        <f>IF(MOD(полн!Z28/4,1)&gt;=0.5,полн!Z28/4-MOD(полн!Z28/4,1)+0.5,FLOOR(полн!Z28/4,1))</f>
        <v>13.5</v>
      </c>
      <c r="Z29" s="17">
        <f>IF(MOD(полн!AA28/4,1)&gt;=0.5,полн!AA28/4-MOD(полн!AA28/4,1)+0.5,FLOOR(полн!AA28/4,1))</f>
        <v>18</v>
      </c>
      <c r="AA29" s="17">
        <f>IF(MOD(полн!AB28/4,1)&gt;=0.5,полн!AB28/4-MOD(полн!AB28/4,1)+0.5,FLOOR(полн!AB28/4,1))</f>
        <v>22.5</v>
      </c>
      <c r="AB29" s="17">
        <f>IF(MOD(полн!AC28/4,1)&gt;=0.5,полн!AC28/4-MOD(полн!AC28/4,1)+0.5,FLOOR(полн!AC28/4,1))</f>
        <v>27</v>
      </c>
      <c r="AC29" s="17">
        <f>IF(MOD(полн!AD28/4,1)&gt;=0.5,полн!AD28/4-MOD(полн!AD28/4,1)+0.5,FLOOR(полн!AD28/4,1))</f>
        <v>31.5</v>
      </c>
      <c r="AD29" s="17">
        <f>IF(MOD(полн!AE28/4,1)&gt;=0.5,полн!AE28/4-MOD(полн!AE28/4,1)+0.5,FLOOR(полн!AE28/4,1))</f>
        <v>36</v>
      </c>
      <c r="AE29" s="17">
        <f>IF(MOD(полн!AF28/4,1)&gt;=0.5,полн!AF28/4-MOD(полн!AF28/4,1)+0.5,FLOOR(полн!AF28/4,1))</f>
        <v>40.5</v>
      </c>
      <c r="AF29" s="17">
        <f>IF(MOD(полн!AG28/4,1)&gt;=0.5,полн!AG28/4-MOD(полн!AG28/4,1)+0.5,FLOOR(полн!AG28/4,1))</f>
        <v>45</v>
      </c>
      <c r="AG29" s="17">
        <f>IF(MOD(полн!AH28/4,1)&gt;=0.5,полн!AH28/4-MOD(полн!AH28/4,1)+0.5,FLOOR(полн!AH28/4,1))</f>
        <v>49.5</v>
      </c>
      <c r="AH29" s="17">
        <f>IF(MOD(полн!AI28/4,1)&gt;=0.5,полн!AI28/4-MOD(полн!AI28/4,1)+0.5,FLOOR(полн!AI28/4,1))</f>
        <v>54</v>
      </c>
      <c r="AI29" s="17">
        <f>IF(MOD(полн!AJ28/4,1)&gt;=0.5,полн!AJ28/4-MOD(полн!AJ28/4,1)+0.5,FLOOR(полн!AJ28/4,1))</f>
        <v>58.5</v>
      </c>
      <c r="AJ29" s="99">
        <f>IF(MOD(полн!AK28/4,1)&gt;=0.5,полн!AK28/4-MOD(полн!AK28/4,1)+0.5,FLOOR(полн!AK28/4,1))</f>
        <v>63</v>
      </c>
    </row>
    <row r="30" spans="1:36" ht="20.25" customHeight="1">
      <c r="A30" s="86"/>
      <c r="B30" s="104">
        <v>20</v>
      </c>
      <c r="C30" s="17">
        <f>IF(MOD(полн!D29/4,1)&gt;=0.5,полн!D29/4-MOD(полн!D29/4,1)+0.5,FLOOR(полн!D29/4,1))</f>
        <v>90</v>
      </c>
      <c r="D30" s="17">
        <f>IF(MOD(полн!E29/4,1)&gt;=0.5,полн!E29/4-MOD(полн!E29/4,1)+0.5,FLOOR(полн!E29/4,1))</f>
        <v>85.5</v>
      </c>
      <c r="E30" s="17">
        <f>IF(MOD(полн!F29/4,1)&gt;=0.5,полн!F29/4-MOD(полн!F29/4,1)+0.5,FLOOR(полн!F29/4,1))</f>
        <v>81</v>
      </c>
      <c r="F30" s="17">
        <f>IF(MOD(полн!G29/4,1)&gt;=0.5,полн!G29/4-MOD(полн!G29/4,1)+0.5,FLOOR(полн!G29/4,1))</f>
        <v>76.5</v>
      </c>
      <c r="G30" s="17">
        <f>IF(MOD(полн!H29/4,1)&gt;=0.5,полн!H29/4-MOD(полн!H29/4,1)+0.5,FLOOR(полн!H29/4,1))</f>
        <v>72</v>
      </c>
      <c r="H30" s="17">
        <f>IF(MOD(полн!I29/4,1)&gt;=0.5,полн!I29/4-MOD(полн!I29/4,1)+0.5,FLOOR(полн!I29/4,1))</f>
        <v>67.5</v>
      </c>
      <c r="I30" s="17">
        <f>IF(MOD(полн!J29/4,1)&gt;=0.5,полн!J29/4-MOD(полн!J29/4,1)+0.5,FLOOR(полн!J29/4,1))</f>
        <v>63</v>
      </c>
      <c r="J30" s="17">
        <f>IF(MOD(полн!K29/4,1)&gt;=0.5,полн!K29/4-MOD(полн!K29/4,1)+0.5,FLOOR(полн!K29/4,1))</f>
        <v>58.5</v>
      </c>
      <c r="K30" s="17">
        <f>IF(MOD(полн!L29/4,1)&gt;=0.5,полн!L29/4-MOD(полн!L29/4,1)+0.5,FLOOR(полн!L29/4,1))</f>
        <v>54</v>
      </c>
      <c r="L30" s="17">
        <f>IF(MOD(полн!M29/4,1)&gt;=0.5,полн!M29/4-MOD(полн!M29/4,1)+0.5,FLOOR(полн!M29/4,1))</f>
        <v>49.5</v>
      </c>
      <c r="M30" s="17">
        <f>IF(MOD(полн!N29/4,1)&gt;=0.5,полн!N29/4-MOD(полн!N29/4,1)+0.5,FLOOR(полн!N29/4,1))</f>
        <v>45</v>
      </c>
      <c r="N30" s="17">
        <f>IF(MOD(полн!O29/4,1)&gt;=0.5,полн!O29/4-MOD(полн!O29/4,1)+0.5,FLOOR(полн!O29/4,1))</f>
        <v>40.5</v>
      </c>
      <c r="O30" s="17">
        <f>IF(MOD(полн!P29/4,1)&gt;=0.5,полн!P29/4-MOD(полн!P29/4,1)+0.5,FLOOR(полн!P29/4,1))</f>
        <v>36</v>
      </c>
      <c r="P30" s="17">
        <f>IF(MOD(полн!Q29/4,1)&gt;=0.5,полн!Q29/4-MOD(полн!Q29/4,1)+0.5,FLOOR(полн!Q29/4,1))</f>
        <v>31.5</v>
      </c>
      <c r="Q30" s="17">
        <f>IF(MOD(полн!R29/4,1)&gt;=0.5,полн!R29/4-MOD(полн!R29/4,1)+0.5,FLOOR(полн!R29/4,1))</f>
        <v>27</v>
      </c>
      <c r="R30" s="17">
        <f>IF(MOD(полн!S29/4,1)&gt;=0.5,полн!S29/4-MOD(полн!S29/4,1)+0.5,FLOOR(полн!S29/4,1))</f>
        <v>22.5</v>
      </c>
      <c r="S30" s="17">
        <f>IF(MOD(полн!T29/4,1)&gt;=0.5,полн!T29/4-MOD(полн!T29/4,1)+0.5,FLOOR(полн!T29/4,1))</f>
        <v>18</v>
      </c>
      <c r="T30" s="17">
        <f>IF(MOD(полн!U29/4,1)&gt;=0.5,полн!U29/4-MOD(полн!U29/4,1)+0.5,FLOOR(полн!U29/4,1))</f>
        <v>13.5</v>
      </c>
      <c r="U30" s="17">
        <f>IF(MOD(полн!V29/4,1)&gt;=0.5,полн!V29/4-MOD(полн!V29/4,1)+0.5,FLOOR(полн!V29/4,1))</f>
        <v>9</v>
      </c>
      <c r="V30" s="17">
        <f>IF(MOD(полн!W29/4,1)&gt;=0.5,полн!W29/4-MOD(полн!W29/4,1)+0.5,FLOOR(полн!W29/4,1))</f>
        <v>4.5</v>
      </c>
      <c r="W30" s="8">
        <f>IF(MOD(полн!X29/4,1)&gt;=0.5,полн!X29/4-MOD(полн!X29/4,1)+0.5,FLOOR(полн!X29/4,1))</f>
        <v>4.5</v>
      </c>
      <c r="X30" s="17">
        <f>IF(MOD(полн!Y29/4,1)&gt;=0.5,полн!Y29/4-MOD(полн!Y29/4,1)+0.5,FLOOR(полн!Y29/4,1))</f>
        <v>4.5</v>
      </c>
      <c r="Y30" s="17">
        <f>IF(MOD(полн!Z29/4,1)&gt;=0.5,полн!Z29/4-MOD(полн!Z29/4,1)+0.5,FLOOR(полн!Z29/4,1))</f>
        <v>9</v>
      </c>
      <c r="Z30" s="17">
        <f>IF(MOD(полн!AA29/4,1)&gt;=0.5,полн!AA29/4-MOD(полн!AA29/4,1)+0.5,FLOOR(полн!AA29/4,1))</f>
        <v>13.5</v>
      </c>
      <c r="AA30" s="17">
        <f>IF(MOD(полн!AB29/4,1)&gt;=0.5,полн!AB29/4-MOD(полн!AB29/4,1)+0.5,FLOOR(полн!AB29/4,1))</f>
        <v>18</v>
      </c>
      <c r="AB30" s="17">
        <f>IF(MOD(полн!AC29/4,1)&gt;=0.5,полн!AC29/4-MOD(полн!AC29/4,1)+0.5,FLOOR(полн!AC29/4,1))</f>
        <v>22.5</v>
      </c>
      <c r="AC30" s="17">
        <f>IF(MOD(полн!AD29/4,1)&gt;=0.5,полн!AD29/4-MOD(полн!AD29/4,1)+0.5,FLOOR(полн!AD29/4,1))</f>
        <v>27</v>
      </c>
      <c r="AD30" s="17">
        <f>IF(MOD(полн!AE29/4,1)&gt;=0.5,полн!AE29/4-MOD(полн!AE29/4,1)+0.5,FLOOR(полн!AE29/4,1))</f>
        <v>31.5</v>
      </c>
      <c r="AE30" s="17">
        <f>IF(MOD(полн!AF29/4,1)&gt;=0.5,полн!AF29/4-MOD(полн!AF29/4,1)+0.5,FLOOR(полн!AF29/4,1))</f>
        <v>36</v>
      </c>
      <c r="AF30" s="17">
        <f>IF(MOD(полн!AG29/4,1)&gt;=0.5,полн!AG29/4-MOD(полн!AG29/4,1)+0.5,FLOOR(полн!AG29/4,1))</f>
        <v>40.5</v>
      </c>
      <c r="AG30" s="17">
        <f>IF(MOD(полн!AH29/4,1)&gt;=0.5,полн!AH29/4-MOD(полн!AH29/4,1)+0.5,FLOOR(полн!AH29/4,1))</f>
        <v>45</v>
      </c>
      <c r="AH30" s="17">
        <f>IF(MOD(полн!AI29/4,1)&gt;=0.5,полн!AI29/4-MOD(полн!AI29/4,1)+0.5,FLOOR(полн!AI29/4,1))</f>
        <v>49.5</v>
      </c>
      <c r="AI30" s="17">
        <f>IF(MOD(полн!AJ29/4,1)&gt;=0.5,полн!AJ29/4-MOD(полн!AJ29/4,1)+0.5,FLOOR(полн!AJ29/4,1))</f>
        <v>54</v>
      </c>
      <c r="AJ30" s="99">
        <f>IF(MOD(полн!AK29/4,1)&gt;=0.5,полн!AK29/4-MOD(полн!AK29/4,1)+0.5,FLOOR(полн!AK29/4,1))</f>
        <v>58.5</v>
      </c>
    </row>
    <row r="31" spans="1:36" ht="20.25" customHeight="1">
      <c r="A31" s="86"/>
      <c r="B31" s="104">
        <v>21</v>
      </c>
      <c r="C31" s="17">
        <f>IF(MOD(полн!D30/4,1)&gt;=0.5,полн!D30/4-MOD(полн!D30/4,1)+0.5,FLOOR(полн!D30/4,1))</f>
        <v>94.5</v>
      </c>
      <c r="D31" s="17">
        <f>IF(MOD(полн!E30/4,1)&gt;=0.5,полн!E30/4-MOD(полн!E30/4,1)+0.5,FLOOR(полн!E30/4,1))</f>
        <v>90</v>
      </c>
      <c r="E31" s="17">
        <f>IF(MOD(полн!F30/4,1)&gt;=0.5,полн!F30/4-MOD(полн!F30/4,1)+0.5,FLOOR(полн!F30/4,1))</f>
        <v>85.5</v>
      </c>
      <c r="F31" s="17">
        <f>IF(MOD(полн!G30/4,1)&gt;=0.5,полн!G30/4-MOD(полн!G30/4,1)+0.5,FLOOR(полн!G30/4,1))</f>
        <v>81</v>
      </c>
      <c r="G31" s="17">
        <f>IF(MOD(полн!H30/4,1)&gt;=0.5,полн!H30/4-MOD(полн!H30/4,1)+0.5,FLOOR(полн!H30/4,1))</f>
        <v>76.5</v>
      </c>
      <c r="H31" s="17">
        <f>IF(MOD(полн!I30/4,1)&gt;=0.5,полн!I30/4-MOD(полн!I30/4,1)+0.5,FLOOR(полн!I30/4,1))</f>
        <v>72</v>
      </c>
      <c r="I31" s="17">
        <f>IF(MOD(полн!J30/4,1)&gt;=0.5,полн!J30/4-MOD(полн!J30/4,1)+0.5,FLOOR(полн!J30/4,1))</f>
        <v>67.5</v>
      </c>
      <c r="J31" s="17">
        <f>IF(MOD(полн!K30/4,1)&gt;=0.5,полн!K30/4-MOD(полн!K30/4,1)+0.5,FLOOR(полн!K30/4,1))</f>
        <v>63</v>
      </c>
      <c r="K31" s="17">
        <f>IF(MOD(полн!L30/4,1)&gt;=0.5,полн!L30/4-MOD(полн!L30/4,1)+0.5,FLOOR(полн!L30/4,1))</f>
        <v>58.5</v>
      </c>
      <c r="L31" s="17">
        <f>IF(MOD(полн!M30/4,1)&gt;=0.5,полн!M30/4-MOD(полн!M30/4,1)+0.5,FLOOR(полн!M30/4,1))</f>
        <v>54</v>
      </c>
      <c r="M31" s="17">
        <f>IF(MOD(полн!N30/4,1)&gt;=0.5,полн!N30/4-MOD(полн!N30/4,1)+0.5,FLOOR(полн!N30/4,1))</f>
        <v>49.5</v>
      </c>
      <c r="N31" s="17">
        <f>IF(MOD(полн!O30/4,1)&gt;=0.5,полн!O30/4-MOD(полн!O30/4,1)+0.5,FLOOR(полн!O30/4,1))</f>
        <v>45</v>
      </c>
      <c r="O31" s="17">
        <f>IF(MOD(полн!P30/4,1)&gt;=0.5,полн!P30/4-MOD(полн!P30/4,1)+0.5,FLOOR(полн!P30/4,1))</f>
        <v>40.5</v>
      </c>
      <c r="P31" s="17">
        <f>IF(MOD(полн!Q30/4,1)&gt;=0.5,полн!Q30/4-MOD(полн!Q30/4,1)+0.5,FLOOR(полн!Q30/4,1))</f>
        <v>36</v>
      </c>
      <c r="Q31" s="17">
        <f>IF(MOD(полн!R30/4,1)&gt;=0.5,полн!R30/4-MOD(полн!R30/4,1)+0.5,FLOOR(полн!R30/4,1))</f>
        <v>31.5</v>
      </c>
      <c r="R31" s="17">
        <f>IF(MOD(полн!S30/4,1)&gt;=0.5,полн!S30/4-MOD(полн!S30/4,1)+0.5,FLOOR(полн!S30/4,1))</f>
        <v>27</v>
      </c>
      <c r="S31" s="17">
        <f>IF(MOD(полн!T30/4,1)&gt;=0.5,полн!T30/4-MOD(полн!T30/4,1)+0.5,FLOOR(полн!T30/4,1))</f>
        <v>22.5</v>
      </c>
      <c r="T31" s="17">
        <f>IF(MOD(полн!U30/4,1)&gt;=0.5,полн!U30/4-MOD(полн!U30/4,1)+0.5,FLOOR(полн!U30/4,1))</f>
        <v>18</v>
      </c>
      <c r="U31" s="17">
        <f>IF(MOD(полн!V30/4,1)&gt;=0.5,полн!V30/4-MOD(полн!V30/4,1)+0.5,FLOOR(полн!V30/4,1))</f>
        <v>13.5</v>
      </c>
      <c r="V31" s="17">
        <f>IF(MOD(полн!W30/4,1)&gt;=0.5,полн!W30/4-MOD(полн!W30/4,1)+0.5,FLOOR(полн!W30/4,1))</f>
        <v>9</v>
      </c>
      <c r="W31" s="17">
        <f>IF(MOD(полн!X30/4,1)&gt;=0.5,полн!X30/4-MOD(полн!X30/4,1)+0.5,FLOOR(полн!X30/4,1))</f>
        <v>4.5</v>
      </c>
      <c r="X31" s="8">
        <f>IF(MOD(полн!Y30/4,1)&gt;=0.5,полн!Y30/4-MOD(полн!Y30/4,1)+0.5,FLOOR(полн!Y30/4,1))</f>
        <v>4.5</v>
      </c>
      <c r="Y31" s="17">
        <f>IF(MOD(полн!Z30/4,1)&gt;=0.5,полн!Z30/4-MOD(полн!Z30/4,1)+0.5,FLOOR(полн!Z30/4,1))</f>
        <v>4.5</v>
      </c>
      <c r="Z31" s="17">
        <f>IF(MOD(полн!AA30/4,1)&gt;=0.5,полн!AA30/4-MOD(полн!AA30/4,1)+0.5,FLOOR(полн!AA30/4,1))</f>
        <v>9</v>
      </c>
      <c r="AA31" s="17">
        <f>IF(MOD(полн!AB30/4,1)&gt;=0.5,полн!AB30/4-MOD(полн!AB30/4,1)+0.5,FLOOR(полн!AB30/4,1))</f>
        <v>13.5</v>
      </c>
      <c r="AB31" s="17">
        <f>IF(MOD(полн!AC30/4,1)&gt;=0.5,полн!AC30/4-MOD(полн!AC30/4,1)+0.5,FLOOR(полн!AC30/4,1))</f>
        <v>18</v>
      </c>
      <c r="AC31" s="17">
        <f>IF(MOD(полн!AD30/4,1)&gt;=0.5,полн!AD30/4-MOD(полн!AD30/4,1)+0.5,FLOOR(полн!AD30/4,1))</f>
        <v>22.5</v>
      </c>
      <c r="AD31" s="17">
        <f>IF(MOD(полн!AE30/4,1)&gt;=0.5,полн!AE30/4-MOD(полн!AE30/4,1)+0.5,FLOOR(полн!AE30/4,1))</f>
        <v>27</v>
      </c>
      <c r="AE31" s="17">
        <f>IF(MOD(полн!AF30/4,1)&gt;=0.5,полн!AF30/4-MOD(полн!AF30/4,1)+0.5,FLOOR(полн!AF30/4,1))</f>
        <v>31.5</v>
      </c>
      <c r="AF31" s="17">
        <f>IF(MOD(полн!AG30/4,1)&gt;=0.5,полн!AG30/4-MOD(полн!AG30/4,1)+0.5,FLOOR(полн!AG30/4,1))</f>
        <v>36</v>
      </c>
      <c r="AG31" s="17">
        <f>IF(MOD(полн!AH30/4,1)&gt;=0.5,полн!AH30/4-MOD(полн!AH30/4,1)+0.5,FLOOR(полн!AH30/4,1))</f>
        <v>40.5</v>
      </c>
      <c r="AH31" s="17">
        <f>IF(MOD(полн!AI30/4,1)&gt;=0.5,полн!AI30/4-MOD(полн!AI30/4,1)+0.5,FLOOR(полн!AI30/4,1))</f>
        <v>45</v>
      </c>
      <c r="AI31" s="17">
        <f>IF(MOD(полн!AJ30/4,1)&gt;=0.5,полн!AJ30/4-MOD(полн!AJ30/4,1)+0.5,FLOOR(полн!AJ30/4,1))</f>
        <v>49.5</v>
      </c>
      <c r="AJ31" s="99">
        <f>IF(MOD(полн!AK30/4,1)&gt;=0.5,полн!AK30/4-MOD(полн!AK30/4,1)+0.5,FLOOR(полн!AK30/4,1))</f>
        <v>54</v>
      </c>
    </row>
    <row r="32" spans="1:36" ht="20.25" customHeight="1">
      <c r="A32" s="86"/>
      <c r="B32" s="104">
        <v>22</v>
      </c>
      <c r="C32" s="17">
        <f>IF(MOD(полн!D31/4,1)&gt;=0.5,полн!D31/4-MOD(полн!D31/4,1)+0.5,FLOOR(полн!D31/4,1))</f>
        <v>99</v>
      </c>
      <c r="D32" s="17">
        <f>IF(MOD(полн!E31/4,1)&gt;=0.5,полн!E31/4-MOD(полн!E31/4,1)+0.5,FLOOR(полн!E31/4,1))</f>
        <v>94.5</v>
      </c>
      <c r="E32" s="17">
        <f>IF(MOD(полн!F31/4,1)&gt;=0.5,полн!F31/4-MOD(полн!F31/4,1)+0.5,FLOOR(полн!F31/4,1))</f>
        <v>90</v>
      </c>
      <c r="F32" s="17">
        <f>IF(MOD(полн!G31/4,1)&gt;=0.5,полн!G31/4-MOD(полн!G31/4,1)+0.5,FLOOR(полн!G31/4,1))</f>
        <v>85.5</v>
      </c>
      <c r="G32" s="17">
        <f>IF(MOD(полн!H31/4,1)&gt;=0.5,полн!H31/4-MOD(полн!H31/4,1)+0.5,FLOOR(полн!H31/4,1))</f>
        <v>81</v>
      </c>
      <c r="H32" s="17">
        <f>IF(MOD(полн!I31/4,1)&gt;=0.5,полн!I31/4-MOD(полн!I31/4,1)+0.5,FLOOR(полн!I31/4,1))</f>
        <v>76.5</v>
      </c>
      <c r="I32" s="17">
        <f>IF(MOD(полн!J31/4,1)&gt;=0.5,полн!J31/4-MOD(полн!J31/4,1)+0.5,FLOOR(полн!J31/4,1))</f>
        <v>72</v>
      </c>
      <c r="J32" s="17">
        <f>IF(MOD(полн!K31/4,1)&gt;=0.5,полн!K31/4-MOD(полн!K31/4,1)+0.5,FLOOR(полн!K31/4,1))</f>
        <v>67.5</v>
      </c>
      <c r="K32" s="17">
        <f>IF(MOD(полн!L31/4,1)&gt;=0.5,полн!L31/4-MOD(полн!L31/4,1)+0.5,FLOOR(полн!L31/4,1))</f>
        <v>63</v>
      </c>
      <c r="L32" s="17">
        <f>IF(MOD(полн!M31/4,1)&gt;=0.5,полн!M31/4-MOD(полн!M31/4,1)+0.5,FLOOR(полн!M31/4,1))</f>
        <v>58.5</v>
      </c>
      <c r="M32" s="17">
        <f>IF(MOD(полн!N31/4,1)&gt;=0.5,полн!N31/4-MOD(полн!N31/4,1)+0.5,FLOOR(полн!N31/4,1))</f>
        <v>54</v>
      </c>
      <c r="N32" s="17">
        <f>IF(MOD(полн!O31/4,1)&gt;=0.5,полн!O31/4-MOD(полн!O31/4,1)+0.5,FLOOR(полн!O31/4,1))</f>
        <v>49.5</v>
      </c>
      <c r="O32" s="17">
        <f>IF(MOD(полн!P31/4,1)&gt;=0.5,полн!P31/4-MOD(полн!P31/4,1)+0.5,FLOOR(полн!P31/4,1))</f>
        <v>45</v>
      </c>
      <c r="P32" s="17">
        <f>IF(MOD(полн!Q31/4,1)&gt;=0.5,полн!Q31/4-MOD(полн!Q31/4,1)+0.5,FLOOR(полн!Q31/4,1))</f>
        <v>40.5</v>
      </c>
      <c r="Q32" s="17">
        <f>IF(MOD(полн!R31/4,1)&gt;=0.5,полн!R31/4-MOD(полн!R31/4,1)+0.5,FLOOR(полн!R31/4,1))</f>
        <v>36</v>
      </c>
      <c r="R32" s="17">
        <f>IF(MOD(полн!S31/4,1)&gt;=0.5,полн!S31/4-MOD(полн!S31/4,1)+0.5,FLOOR(полн!S31/4,1))</f>
        <v>31.5</v>
      </c>
      <c r="S32" s="17">
        <f>IF(MOD(полн!T31/4,1)&gt;=0.5,полн!T31/4-MOD(полн!T31/4,1)+0.5,FLOOR(полн!T31/4,1))</f>
        <v>27</v>
      </c>
      <c r="T32" s="17">
        <f>IF(MOD(полн!U31/4,1)&gt;=0.5,полн!U31/4-MOD(полн!U31/4,1)+0.5,FLOOR(полн!U31/4,1))</f>
        <v>22.5</v>
      </c>
      <c r="U32" s="17">
        <f>IF(MOD(полн!V31/4,1)&gt;=0.5,полн!V31/4-MOD(полн!V31/4,1)+0.5,FLOOR(полн!V31/4,1))</f>
        <v>18</v>
      </c>
      <c r="V32" s="17">
        <f>IF(MOD(полн!W31/4,1)&gt;=0.5,полн!W31/4-MOD(полн!W31/4,1)+0.5,FLOOR(полн!W31/4,1))</f>
        <v>13.5</v>
      </c>
      <c r="W32" s="17">
        <f>IF(MOD(полн!X31/4,1)&gt;=0.5,полн!X31/4-MOD(полн!X31/4,1)+0.5,FLOOR(полн!X31/4,1))</f>
        <v>9</v>
      </c>
      <c r="X32" s="17">
        <f>IF(MOD(полн!Y31/4,1)&gt;=0.5,полн!Y31/4-MOD(полн!Y31/4,1)+0.5,FLOOR(полн!Y31/4,1))</f>
        <v>4.5</v>
      </c>
      <c r="Y32" s="8">
        <f>IF(MOD(полн!Z31/4,1)&gt;=0.5,полн!Z31/4-MOD(полн!Z31/4,1)+0.5,FLOOR(полн!Z31/4,1))</f>
        <v>4.5</v>
      </c>
      <c r="Z32" s="17">
        <f>IF(MOD(полн!AA31/4,1)&gt;=0.5,полн!AA31/4-MOD(полн!AA31/4,1)+0.5,FLOOR(полн!AA31/4,1))</f>
        <v>4.5</v>
      </c>
      <c r="AA32" s="17">
        <f>IF(MOD(полн!AB31/4,1)&gt;=0.5,полн!AB31/4-MOD(полн!AB31/4,1)+0.5,FLOOR(полн!AB31/4,1))</f>
        <v>9</v>
      </c>
      <c r="AB32" s="17">
        <f>IF(MOD(полн!AC31/4,1)&gt;=0.5,полн!AC31/4-MOD(полн!AC31/4,1)+0.5,FLOOR(полн!AC31/4,1))</f>
        <v>13.5</v>
      </c>
      <c r="AC32" s="17">
        <f>IF(MOD(полн!AD31/4,1)&gt;=0.5,полн!AD31/4-MOD(полн!AD31/4,1)+0.5,FLOOR(полн!AD31/4,1))</f>
        <v>18</v>
      </c>
      <c r="AD32" s="17">
        <f>IF(MOD(полн!AE31/4,1)&gt;=0.5,полн!AE31/4-MOD(полн!AE31/4,1)+0.5,FLOOR(полн!AE31/4,1))</f>
        <v>22.5</v>
      </c>
      <c r="AE32" s="17">
        <f>IF(MOD(полн!AF31/4,1)&gt;=0.5,полн!AF31/4-MOD(полн!AF31/4,1)+0.5,FLOOR(полн!AF31/4,1))</f>
        <v>27</v>
      </c>
      <c r="AF32" s="17">
        <f>IF(MOD(полн!AG31/4,1)&gt;=0.5,полн!AG31/4-MOD(полн!AG31/4,1)+0.5,FLOOR(полн!AG31/4,1))</f>
        <v>31.5</v>
      </c>
      <c r="AG32" s="17">
        <f>IF(MOD(полн!AH31/4,1)&gt;=0.5,полн!AH31/4-MOD(полн!AH31/4,1)+0.5,FLOOR(полн!AH31/4,1))</f>
        <v>36</v>
      </c>
      <c r="AH32" s="17">
        <f>IF(MOD(полн!AI31/4,1)&gt;=0.5,полн!AI31/4-MOD(полн!AI31/4,1)+0.5,FLOOR(полн!AI31/4,1))</f>
        <v>40.5</v>
      </c>
      <c r="AI32" s="17">
        <f>IF(MOD(полн!AJ31/4,1)&gt;=0.5,полн!AJ31/4-MOD(полн!AJ31/4,1)+0.5,FLOOR(полн!AJ31/4,1))</f>
        <v>45</v>
      </c>
      <c r="AJ32" s="99">
        <f>IF(MOD(полн!AK31/4,1)&gt;=0.5,полн!AK31/4-MOD(полн!AK31/4,1)+0.5,FLOOR(полн!AK31/4,1))</f>
        <v>49.5</v>
      </c>
    </row>
    <row r="33" spans="1:36" ht="20.25" customHeight="1">
      <c r="A33" s="86"/>
      <c r="B33" s="104">
        <v>23</v>
      </c>
      <c r="C33" s="17">
        <f>IF(MOD(полн!D32/4,1)&gt;=0.5,полн!D32/4-MOD(полн!D32/4,1)+0.5,FLOOR(полн!D32/4,1))</f>
        <v>103.5</v>
      </c>
      <c r="D33" s="17">
        <f>IF(MOD(полн!E32/4,1)&gt;=0.5,полн!E32/4-MOD(полн!E32/4,1)+0.5,FLOOR(полн!E32/4,1))</f>
        <v>99</v>
      </c>
      <c r="E33" s="17">
        <f>IF(MOD(полн!F32/4,1)&gt;=0.5,полн!F32/4-MOD(полн!F32/4,1)+0.5,FLOOR(полн!F32/4,1))</f>
        <v>94.5</v>
      </c>
      <c r="F33" s="17">
        <f>IF(MOD(полн!G32/4,1)&gt;=0.5,полн!G32/4-MOD(полн!G32/4,1)+0.5,FLOOR(полн!G32/4,1))</f>
        <v>90</v>
      </c>
      <c r="G33" s="17">
        <f>IF(MOD(полн!H32/4,1)&gt;=0.5,полн!H32/4-MOD(полн!H32/4,1)+0.5,FLOOR(полн!H32/4,1))</f>
        <v>85.5</v>
      </c>
      <c r="H33" s="17">
        <f>IF(MOD(полн!I32/4,1)&gt;=0.5,полн!I32/4-MOD(полн!I32/4,1)+0.5,FLOOR(полн!I32/4,1))</f>
        <v>81</v>
      </c>
      <c r="I33" s="17">
        <f>IF(MOD(полн!J32/4,1)&gt;=0.5,полн!J32/4-MOD(полн!J32/4,1)+0.5,FLOOR(полн!J32/4,1))</f>
        <v>76.5</v>
      </c>
      <c r="J33" s="17">
        <f>IF(MOD(полн!K32/4,1)&gt;=0.5,полн!K32/4-MOD(полн!K32/4,1)+0.5,FLOOR(полн!K32/4,1))</f>
        <v>72</v>
      </c>
      <c r="K33" s="17">
        <f>IF(MOD(полн!L32/4,1)&gt;=0.5,полн!L32/4-MOD(полн!L32/4,1)+0.5,FLOOR(полн!L32/4,1))</f>
        <v>67.5</v>
      </c>
      <c r="L33" s="17">
        <f>IF(MOD(полн!M32/4,1)&gt;=0.5,полн!M32/4-MOD(полн!M32/4,1)+0.5,FLOOR(полн!M32/4,1))</f>
        <v>63</v>
      </c>
      <c r="M33" s="17">
        <f>IF(MOD(полн!N32/4,1)&gt;=0.5,полн!N32/4-MOD(полн!N32/4,1)+0.5,FLOOR(полн!N32/4,1))</f>
        <v>58.5</v>
      </c>
      <c r="N33" s="17">
        <f>IF(MOD(полн!O32/4,1)&gt;=0.5,полн!O32/4-MOD(полн!O32/4,1)+0.5,FLOOR(полн!O32/4,1))</f>
        <v>54</v>
      </c>
      <c r="O33" s="17">
        <f>IF(MOD(полн!P32/4,1)&gt;=0.5,полн!P32/4-MOD(полн!P32/4,1)+0.5,FLOOR(полн!P32/4,1))</f>
        <v>49.5</v>
      </c>
      <c r="P33" s="17">
        <f>IF(MOD(полн!Q32/4,1)&gt;=0.5,полн!Q32/4-MOD(полн!Q32/4,1)+0.5,FLOOR(полн!Q32/4,1))</f>
        <v>45</v>
      </c>
      <c r="Q33" s="17">
        <f>IF(MOD(полн!R32/4,1)&gt;=0.5,полн!R32/4-MOD(полн!R32/4,1)+0.5,FLOOR(полн!R32/4,1))</f>
        <v>40.5</v>
      </c>
      <c r="R33" s="17">
        <f>IF(MOD(полн!S32/4,1)&gt;=0.5,полн!S32/4-MOD(полн!S32/4,1)+0.5,FLOOR(полн!S32/4,1))</f>
        <v>36</v>
      </c>
      <c r="S33" s="17">
        <f>IF(MOD(полн!T32/4,1)&gt;=0.5,полн!T32/4-MOD(полн!T32/4,1)+0.5,FLOOR(полн!T32/4,1))</f>
        <v>31.5</v>
      </c>
      <c r="T33" s="17">
        <f>IF(MOD(полн!U32/4,1)&gt;=0.5,полн!U32/4-MOD(полн!U32/4,1)+0.5,FLOOR(полн!U32/4,1))</f>
        <v>27</v>
      </c>
      <c r="U33" s="17">
        <f>IF(MOD(полн!V32/4,1)&gt;=0.5,полн!V32/4-MOD(полн!V32/4,1)+0.5,FLOOR(полн!V32/4,1))</f>
        <v>22.5</v>
      </c>
      <c r="V33" s="17">
        <f>IF(MOD(полн!W32/4,1)&gt;=0.5,полн!W32/4-MOD(полн!W32/4,1)+0.5,FLOOR(полн!W32/4,1))</f>
        <v>18</v>
      </c>
      <c r="W33" s="17">
        <f>IF(MOD(полн!X32/4,1)&gt;=0.5,полн!X32/4-MOD(полн!X32/4,1)+0.5,FLOOR(полн!X32/4,1))</f>
        <v>13.5</v>
      </c>
      <c r="X33" s="17">
        <f>IF(MOD(полн!Y32/4,1)&gt;=0.5,полн!Y32/4-MOD(полн!Y32/4,1)+0.5,FLOOR(полн!Y32/4,1))</f>
        <v>9</v>
      </c>
      <c r="Y33" s="17">
        <f>IF(MOD(полн!Z32/4,1)&gt;=0.5,полн!Z32/4-MOD(полн!Z32/4,1)+0.5,FLOOR(полн!Z32/4,1))</f>
        <v>4.5</v>
      </c>
      <c r="Z33" s="8">
        <f>IF(MOD(полн!AA32/4,1)&gt;=0.5,полн!AA32/4-MOD(полн!AA32/4,1)+0.5,FLOOR(полн!AA32/4,1))</f>
        <v>4.5</v>
      </c>
      <c r="AA33" s="17">
        <f>IF(MOD(полн!AB32/4,1)&gt;=0.5,полн!AB32/4-MOD(полн!AB32/4,1)+0.5,FLOOR(полн!AB32/4,1))</f>
        <v>4.5</v>
      </c>
      <c r="AB33" s="17">
        <f>IF(MOD(полн!AC32/4,1)&gt;=0.5,полн!AC32/4-MOD(полн!AC32/4,1)+0.5,FLOOR(полн!AC32/4,1))</f>
        <v>9</v>
      </c>
      <c r="AC33" s="17">
        <f>IF(MOD(полн!AD32/4,1)&gt;=0.5,полн!AD32/4-MOD(полн!AD32/4,1)+0.5,FLOOR(полн!AD32/4,1))</f>
        <v>13.5</v>
      </c>
      <c r="AD33" s="17">
        <f>IF(MOD(полн!AE32/4,1)&gt;=0.5,полн!AE32/4-MOD(полн!AE32/4,1)+0.5,FLOOR(полн!AE32/4,1))</f>
        <v>18</v>
      </c>
      <c r="AE33" s="17">
        <f>IF(MOD(полн!AF32/4,1)&gt;=0.5,полн!AF32/4-MOD(полн!AF32/4,1)+0.5,FLOOR(полн!AF32/4,1))</f>
        <v>22.5</v>
      </c>
      <c r="AF33" s="17">
        <f>IF(MOD(полн!AG32/4,1)&gt;=0.5,полн!AG32/4-MOD(полн!AG32/4,1)+0.5,FLOOR(полн!AG32/4,1))</f>
        <v>27</v>
      </c>
      <c r="AG33" s="17">
        <f>IF(MOD(полн!AH32/4,1)&gt;=0.5,полн!AH32/4-MOD(полн!AH32/4,1)+0.5,FLOOR(полн!AH32/4,1))</f>
        <v>31.5</v>
      </c>
      <c r="AH33" s="17">
        <f>IF(MOD(полн!AI32/4,1)&gt;=0.5,полн!AI32/4-MOD(полн!AI32/4,1)+0.5,FLOOR(полн!AI32/4,1))</f>
        <v>36</v>
      </c>
      <c r="AI33" s="17">
        <f>IF(MOD(полн!AJ32/4,1)&gt;=0.5,полн!AJ32/4-MOD(полн!AJ32/4,1)+0.5,FLOOR(полн!AJ32/4,1))</f>
        <v>40.5</v>
      </c>
      <c r="AJ33" s="99">
        <f>IF(MOD(полн!AK32/4,1)&gt;=0.5,полн!AK32/4-MOD(полн!AK32/4,1)+0.5,FLOOR(полн!AK32/4,1))</f>
        <v>45</v>
      </c>
    </row>
    <row r="34" spans="1:36" ht="20.25" customHeight="1">
      <c r="A34" s="86"/>
      <c r="B34" s="104">
        <v>24</v>
      </c>
      <c r="C34" s="17">
        <f>IF(MOD(полн!D33/4,1)&gt;=0.5,полн!D33/4-MOD(полн!D33/4,1)+0.5,FLOOR(полн!D33/4,1))</f>
        <v>108</v>
      </c>
      <c r="D34" s="17">
        <f>IF(MOD(полн!E33/4,1)&gt;=0.5,полн!E33/4-MOD(полн!E33/4,1)+0.5,FLOOR(полн!E33/4,1))</f>
        <v>103.5</v>
      </c>
      <c r="E34" s="17">
        <f>IF(MOD(полн!F33/4,1)&gt;=0.5,полн!F33/4-MOD(полн!F33/4,1)+0.5,FLOOR(полн!F33/4,1))</f>
        <v>99</v>
      </c>
      <c r="F34" s="17">
        <f>IF(MOD(полн!G33/4,1)&gt;=0.5,полн!G33/4-MOD(полн!G33/4,1)+0.5,FLOOR(полн!G33/4,1))</f>
        <v>94.5</v>
      </c>
      <c r="G34" s="17">
        <f>IF(MOD(полн!H33/4,1)&gt;=0.5,полн!H33/4-MOD(полн!H33/4,1)+0.5,FLOOR(полн!H33/4,1))</f>
        <v>90</v>
      </c>
      <c r="H34" s="17">
        <f>IF(MOD(полн!I33/4,1)&gt;=0.5,полн!I33/4-MOD(полн!I33/4,1)+0.5,FLOOR(полн!I33/4,1))</f>
        <v>85.5</v>
      </c>
      <c r="I34" s="17">
        <f>IF(MOD(полн!J33/4,1)&gt;=0.5,полн!J33/4-MOD(полн!J33/4,1)+0.5,FLOOR(полн!J33/4,1))</f>
        <v>81</v>
      </c>
      <c r="J34" s="17">
        <f>IF(MOD(полн!K33/4,1)&gt;=0.5,полн!K33/4-MOD(полн!K33/4,1)+0.5,FLOOR(полн!K33/4,1))</f>
        <v>76.5</v>
      </c>
      <c r="K34" s="17">
        <f>IF(MOD(полн!L33/4,1)&gt;=0.5,полн!L33/4-MOD(полн!L33/4,1)+0.5,FLOOR(полн!L33/4,1))</f>
        <v>72</v>
      </c>
      <c r="L34" s="17">
        <f>IF(MOD(полн!M33/4,1)&gt;=0.5,полн!M33/4-MOD(полн!M33/4,1)+0.5,FLOOR(полн!M33/4,1))</f>
        <v>67.5</v>
      </c>
      <c r="M34" s="17">
        <f>IF(MOD(полн!N33/4,1)&gt;=0.5,полн!N33/4-MOD(полн!N33/4,1)+0.5,FLOOR(полн!N33/4,1))</f>
        <v>63</v>
      </c>
      <c r="N34" s="17">
        <f>IF(MOD(полн!O33/4,1)&gt;=0.5,полн!O33/4-MOD(полн!O33/4,1)+0.5,FLOOR(полн!O33/4,1))</f>
        <v>58.5</v>
      </c>
      <c r="O34" s="17">
        <f>IF(MOD(полн!P33/4,1)&gt;=0.5,полн!P33/4-MOD(полн!P33/4,1)+0.5,FLOOR(полн!P33/4,1))</f>
        <v>54</v>
      </c>
      <c r="P34" s="17">
        <f>IF(MOD(полн!Q33/4,1)&gt;=0.5,полн!Q33/4-MOD(полн!Q33/4,1)+0.5,FLOOR(полн!Q33/4,1))</f>
        <v>49.5</v>
      </c>
      <c r="Q34" s="17">
        <f>IF(MOD(полн!R33/4,1)&gt;=0.5,полн!R33/4-MOD(полн!R33/4,1)+0.5,FLOOR(полн!R33/4,1))</f>
        <v>45</v>
      </c>
      <c r="R34" s="17">
        <f>IF(MOD(полн!S33/4,1)&gt;=0.5,полн!S33/4-MOD(полн!S33/4,1)+0.5,FLOOR(полн!S33/4,1))</f>
        <v>40.5</v>
      </c>
      <c r="S34" s="17">
        <f>IF(MOD(полн!T33/4,1)&gt;=0.5,полн!T33/4-MOD(полн!T33/4,1)+0.5,FLOOR(полн!T33/4,1))</f>
        <v>36</v>
      </c>
      <c r="T34" s="17">
        <f>IF(MOD(полн!U33/4,1)&gt;=0.5,полн!U33/4-MOD(полн!U33/4,1)+0.5,FLOOR(полн!U33/4,1))</f>
        <v>31.5</v>
      </c>
      <c r="U34" s="17">
        <f>IF(MOD(полн!V33/4,1)&gt;=0.5,полн!V33/4-MOD(полн!V33/4,1)+0.5,FLOOR(полн!V33/4,1))</f>
        <v>27</v>
      </c>
      <c r="V34" s="17">
        <f>IF(MOD(полн!W33/4,1)&gt;=0.5,полн!W33/4-MOD(полн!W33/4,1)+0.5,FLOOR(полн!W33/4,1))</f>
        <v>22.5</v>
      </c>
      <c r="W34" s="17">
        <f>IF(MOD(полн!X33/4,1)&gt;=0.5,полн!X33/4-MOD(полн!X33/4,1)+0.5,FLOOR(полн!X33/4,1))</f>
        <v>18</v>
      </c>
      <c r="X34" s="17">
        <f>IF(MOD(полн!Y33/4,1)&gt;=0.5,полн!Y33/4-MOD(полн!Y33/4,1)+0.5,FLOOR(полн!Y33/4,1))</f>
        <v>13.5</v>
      </c>
      <c r="Y34" s="17">
        <f>IF(MOD(полн!Z33/4,1)&gt;=0.5,полн!Z33/4-MOD(полн!Z33/4,1)+0.5,FLOOR(полн!Z33/4,1))</f>
        <v>9</v>
      </c>
      <c r="Z34" s="17">
        <f>IF(MOD(полн!AA33/4,1)&gt;=0.5,полн!AA33/4-MOD(полн!AA33/4,1)+0.5,FLOOR(полн!AA33/4,1))</f>
        <v>4.5</v>
      </c>
      <c r="AA34" s="8">
        <f>IF(MOD(полн!AB33/4,1)&gt;=0.5,полн!AB33/4-MOD(полн!AB33/4,1)+0.5,FLOOR(полн!AB33/4,1))</f>
        <v>4.5</v>
      </c>
      <c r="AB34" s="17">
        <f>IF(MOD(полн!AC33/4,1)&gt;=0.5,полн!AC33/4-MOD(полн!AC33/4,1)+0.5,FLOOR(полн!AC33/4,1))</f>
        <v>4.5</v>
      </c>
      <c r="AC34" s="17">
        <f>IF(MOD(полн!AD33/4,1)&gt;=0.5,полн!AD33/4-MOD(полн!AD33/4,1)+0.5,FLOOR(полн!AD33/4,1))</f>
        <v>9</v>
      </c>
      <c r="AD34" s="17">
        <f>IF(MOD(полн!AE33/4,1)&gt;=0.5,полн!AE33/4-MOD(полн!AE33/4,1)+0.5,FLOOR(полн!AE33/4,1))</f>
        <v>13.5</v>
      </c>
      <c r="AE34" s="17">
        <f>IF(MOD(полн!AF33/4,1)&gt;=0.5,полн!AF33/4-MOD(полн!AF33/4,1)+0.5,FLOOR(полн!AF33/4,1))</f>
        <v>18</v>
      </c>
      <c r="AF34" s="17">
        <f>IF(MOD(полн!AG33/4,1)&gt;=0.5,полн!AG33/4-MOD(полн!AG33/4,1)+0.5,FLOOR(полн!AG33/4,1))</f>
        <v>22.5</v>
      </c>
      <c r="AG34" s="17">
        <f>IF(MOD(полн!AH33/4,1)&gt;=0.5,полн!AH33/4-MOD(полн!AH33/4,1)+0.5,FLOOR(полн!AH33/4,1))</f>
        <v>27</v>
      </c>
      <c r="AH34" s="17">
        <f>IF(MOD(полн!AI33/4,1)&gt;=0.5,полн!AI33/4-MOD(полн!AI33/4,1)+0.5,FLOOR(полн!AI33/4,1))</f>
        <v>31.5</v>
      </c>
      <c r="AI34" s="17">
        <f>IF(MOD(полн!AJ33/4,1)&gt;=0.5,полн!AJ33/4-MOD(полн!AJ33/4,1)+0.5,FLOOR(полн!AJ33/4,1))</f>
        <v>36</v>
      </c>
      <c r="AJ34" s="99">
        <f>IF(MOD(полн!AK33/4,1)&gt;=0.5,полн!AK33/4-MOD(полн!AK33/4,1)+0.5,FLOOR(полн!AK33/4,1))</f>
        <v>40.5</v>
      </c>
    </row>
    <row r="35" spans="1:36" ht="20.25" customHeight="1">
      <c r="A35" s="86"/>
      <c r="B35" s="104">
        <v>25</v>
      </c>
      <c r="C35" s="17">
        <f>IF(MOD(полн!D34/4,1)&gt;=0.5,полн!D34/4-MOD(полн!D34/4,1)+0.5,FLOOR(полн!D34/4,1))</f>
        <v>112.5</v>
      </c>
      <c r="D35" s="17">
        <f>IF(MOD(полн!E34/4,1)&gt;=0.5,полн!E34/4-MOD(полн!E34/4,1)+0.5,FLOOR(полн!E34/4,1))</f>
        <v>108</v>
      </c>
      <c r="E35" s="17">
        <f>IF(MOD(полн!F34/4,1)&gt;=0.5,полн!F34/4-MOD(полн!F34/4,1)+0.5,FLOOR(полн!F34/4,1))</f>
        <v>103.5</v>
      </c>
      <c r="F35" s="17">
        <f>IF(MOD(полн!G34/4,1)&gt;=0.5,полн!G34/4-MOD(полн!G34/4,1)+0.5,FLOOR(полн!G34/4,1))</f>
        <v>99</v>
      </c>
      <c r="G35" s="17">
        <f>IF(MOD(полн!H34/4,1)&gt;=0.5,полн!H34/4-MOD(полн!H34/4,1)+0.5,FLOOR(полн!H34/4,1))</f>
        <v>94.5</v>
      </c>
      <c r="H35" s="17">
        <f>IF(MOD(полн!I34/4,1)&gt;=0.5,полн!I34/4-MOD(полн!I34/4,1)+0.5,FLOOR(полн!I34/4,1))</f>
        <v>90</v>
      </c>
      <c r="I35" s="17">
        <f>IF(MOD(полн!J34/4,1)&gt;=0.5,полн!J34/4-MOD(полн!J34/4,1)+0.5,FLOOR(полн!J34/4,1))</f>
        <v>85.5</v>
      </c>
      <c r="J35" s="17">
        <f>IF(MOD(полн!K34/4,1)&gt;=0.5,полн!K34/4-MOD(полн!K34/4,1)+0.5,FLOOR(полн!K34/4,1))</f>
        <v>81</v>
      </c>
      <c r="K35" s="17">
        <f>IF(MOD(полн!L34/4,1)&gt;=0.5,полн!L34/4-MOD(полн!L34/4,1)+0.5,FLOOR(полн!L34/4,1))</f>
        <v>76.5</v>
      </c>
      <c r="L35" s="17">
        <f>IF(MOD(полн!M34/4,1)&gt;=0.5,полн!M34/4-MOD(полн!M34/4,1)+0.5,FLOOR(полн!M34/4,1))</f>
        <v>72</v>
      </c>
      <c r="M35" s="17">
        <f>IF(MOD(полн!N34/4,1)&gt;=0.5,полн!N34/4-MOD(полн!N34/4,1)+0.5,FLOOR(полн!N34/4,1))</f>
        <v>67.5</v>
      </c>
      <c r="N35" s="17">
        <f>IF(MOD(полн!O34/4,1)&gt;=0.5,полн!O34/4-MOD(полн!O34/4,1)+0.5,FLOOR(полн!O34/4,1))</f>
        <v>63</v>
      </c>
      <c r="O35" s="17">
        <f>IF(MOD(полн!P34/4,1)&gt;=0.5,полн!P34/4-MOD(полн!P34/4,1)+0.5,FLOOR(полн!P34/4,1))</f>
        <v>58.5</v>
      </c>
      <c r="P35" s="17">
        <f>IF(MOD(полн!Q34/4,1)&gt;=0.5,полн!Q34/4-MOD(полн!Q34/4,1)+0.5,FLOOR(полн!Q34/4,1))</f>
        <v>54</v>
      </c>
      <c r="Q35" s="17">
        <f>IF(MOD(полн!R34/4,1)&gt;=0.5,полн!R34/4-MOD(полн!R34/4,1)+0.5,FLOOR(полн!R34/4,1))</f>
        <v>49.5</v>
      </c>
      <c r="R35" s="17">
        <f>IF(MOD(полн!S34/4,1)&gt;=0.5,полн!S34/4-MOD(полн!S34/4,1)+0.5,FLOOR(полн!S34/4,1))</f>
        <v>45</v>
      </c>
      <c r="S35" s="17">
        <f>IF(MOD(полн!T34/4,1)&gt;=0.5,полн!T34/4-MOD(полн!T34/4,1)+0.5,FLOOR(полн!T34/4,1))</f>
        <v>40.5</v>
      </c>
      <c r="T35" s="17">
        <f>IF(MOD(полн!U34/4,1)&gt;=0.5,полн!U34/4-MOD(полн!U34/4,1)+0.5,FLOOR(полн!U34/4,1))</f>
        <v>36</v>
      </c>
      <c r="U35" s="17">
        <f>IF(MOD(полн!V34/4,1)&gt;=0.5,полн!V34/4-MOD(полн!V34/4,1)+0.5,FLOOR(полн!V34/4,1))</f>
        <v>31.5</v>
      </c>
      <c r="V35" s="17">
        <f>IF(MOD(полн!W34/4,1)&gt;=0.5,полн!W34/4-MOD(полн!W34/4,1)+0.5,FLOOR(полн!W34/4,1))</f>
        <v>27</v>
      </c>
      <c r="W35" s="17">
        <f>IF(MOD(полн!X34/4,1)&gt;=0.5,полн!X34/4-MOD(полн!X34/4,1)+0.5,FLOOR(полн!X34/4,1))</f>
        <v>22.5</v>
      </c>
      <c r="X35" s="17">
        <f>IF(MOD(полн!Y34/4,1)&gt;=0.5,полн!Y34/4-MOD(полн!Y34/4,1)+0.5,FLOOR(полн!Y34/4,1))</f>
        <v>18</v>
      </c>
      <c r="Y35" s="17">
        <f>IF(MOD(полн!Z34/4,1)&gt;=0.5,полн!Z34/4-MOD(полн!Z34/4,1)+0.5,FLOOR(полн!Z34/4,1))</f>
        <v>13.5</v>
      </c>
      <c r="Z35" s="17">
        <f>IF(MOD(полн!AA34/4,1)&gt;=0.5,полн!AA34/4-MOD(полн!AA34/4,1)+0.5,FLOOR(полн!AA34/4,1))</f>
        <v>9</v>
      </c>
      <c r="AA35" s="17">
        <f>IF(MOD(полн!AB34/4,1)&gt;=0.5,полн!AB34/4-MOD(полн!AB34/4,1)+0.5,FLOOR(полн!AB34/4,1))</f>
        <v>4.5</v>
      </c>
      <c r="AB35" s="8">
        <f>IF(MOD(полн!AC34/4,1)&gt;=0.5,полн!AC34/4-MOD(полн!AC34/4,1)+0.5,FLOOR(полн!AC34/4,1))</f>
        <v>4.5</v>
      </c>
      <c r="AC35" s="17">
        <f>IF(MOD(полн!AD34/4,1)&gt;=0.5,полн!AD34/4-MOD(полн!AD34/4,1)+0.5,FLOOR(полн!AD34/4,1))</f>
        <v>4.5</v>
      </c>
      <c r="AD35" s="17">
        <f>IF(MOD(полн!AE34/4,1)&gt;=0.5,полн!AE34/4-MOD(полн!AE34/4,1)+0.5,FLOOR(полн!AE34/4,1))</f>
        <v>9</v>
      </c>
      <c r="AE35" s="17">
        <f>IF(MOD(полн!AF34/4,1)&gt;=0.5,полн!AF34/4-MOD(полн!AF34/4,1)+0.5,FLOOR(полн!AF34/4,1))</f>
        <v>13.5</v>
      </c>
      <c r="AF35" s="17">
        <f>IF(MOD(полн!AG34/4,1)&gt;=0.5,полн!AG34/4-MOD(полн!AG34/4,1)+0.5,FLOOR(полн!AG34/4,1))</f>
        <v>18</v>
      </c>
      <c r="AG35" s="17">
        <f>IF(MOD(полн!AH34/4,1)&gt;=0.5,полн!AH34/4-MOD(полн!AH34/4,1)+0.5,FLOOR(полн!AH34/4,1))</f>
        <v>22.5</v>
      </c>
      <c r="AH35" s="17">
        <f>IF(MOD(полн!AI34/4,1)&gt;=0.5,полн!AI34/4-MOD(полн!AI34/4,1)+0.5,FLOOR(полн!AI34/4,1))</f>
        <v>27</v>
      </c>
      <c r="AI35" s="17">
        <f>IF(MOD(полн!AJ34/4,1)&gt;=0.5,полн!AJ34/4-MOD(полн!AJ34/4,1)+0.5,FLOOR(полн!AJ34/4,1))</f>
        <v>31.5</v>
      </c>
      <c r="AJ35" s="99">
        <f>IF(MOD(полн!AK34/4,1)&gt;=0.5,полн!AK34/4-MOD(полн!AK34/4,1)+0.5,FLOOR(полн!AK34/4,1))</f>
        <v>36</v>
      </c>
    </row>
    <row r="36" spans="1:36" ht="20.25" customHeight="1">
      <c r="A36" s="86"/>
      <c r="B36" s="104">
        <v>26</v>
      </c>
      <c r="C36" s="17">
        <f>IF(MOD(полн!D35/4,1)&gt;=0.5,полн!D35/4-MOD(полн!D35/4,1)+0.5,FLOOR(полн!D35/4,1))</f>
        <v>117</v>
      </c>
      <c r="D36" s="17">
        <f>IF(MOD(полн!E35/4,1)&gt;=0.5,полн!E35/4-MOD(полн!E35/4,1)+0.5,FLOOR(полн!E35/4,1))</f>
        <v>112.5</v>
      </c>
      <c r="E36" s="17">
        <f>IF(MOD(полн!F35/4,1)&gt;=0.5,полн!F35/4-MOD(полн!F35/4,1)+0.5,FLOOR(полн!F35/4,1))</f>
        <v>108</v>
      </c>
      <c r="F36" s="17">
        <f>IF(MOD(полн!G35/4,1)&gt;=0.5,полн!G35/4-MOD(полн!G35/4,1)+0.5,FLOOR(полн!G35/4,1))</f>
        <v>103.5</v>
      </c>
      <c r="G36" s="17">
        <f>IF(MOD(полн!H35/4,1)&gt;=0.5,полн!H35/4-MOD(полн!H35/4,1)+0.5,FLOOR(полн!H35/4,1))</f>
        <v>99</v>
      </c>
      <c r="H36" s="17">
        <f>IF(MOD(полн!I35/4,1)&gt;=0.5,полн!I35/4-MOD(полн!I35/4,1)+0.5,FLOOR(полн!I35/4,1))</f>
        <v>94.5</v>
      </c>
      <c r="I36" s="17">
        <f>IF(MOD(полн!J35/4,1)&gt;=0.5,полн!J35/4-MOD(полн!J35/4,1)+0.5,FLOOR(полн!J35/4,1))</f>
        <v>90</v>
      </c>
      <c r="J36" s="17">
        <f>IF(MOD(полн!K35/4,1)&gt;=0.5,полн!K35/4-MOD(полн!K35/4,1)+0.5,FLOOR(полн!K35/4,1))</f>
        <v>85.5</v>
      </c>
      <c r="K36" s="17">
        <f>IF(MOD(полн!L35/4,1)&gt;=0.5,полн!L35/4-MOD(полн!L35/4,1)+0.5,FLOOR(полн!L35/4,1))</f>
        <v>81</v>
      </c>
      <c r="L36" s="17">
        <f>IF(MOD(полн!M35/4,1)&gt;=0.5,полн!M35/4-MOD(полн!M35/4,1)+0.5,FLOOR(полн!M35/4,1))</f>
        <v>76.5</v>
      </c>
      <c r="M36" s="17">
        <f>IF(MOD(полн!N35/4,1)&gt;=0.5,полн!N35/4-MOD(полн!N35/4,1)+0.5,FLOOR(полн!N35/4,1))</f>
        <v>72</v>
      </c>
      <c r="N36" s="17">
        <f>IF(MOD(полн!O35/4,1)&gt;=0.5,полн!O35/4-MOD(полн!O35/4,1)+0.5,FLOOR(полн!O35/4,1))</f>
        <v>67.5</v>
      </c>
      <c r="O36" s="17">
        <f>IF(MOD(полн!P35/4,1)&gt;=0.5,полн!P35/4-MOD(полн!P35/4,1)+0.5,FLOOR(полн!P35/4,1))</f>
        <v>63</v>
      </c>
      <c r="P36" s="17">
        <f>IF(MOD(полн!Q35/4,1)&gt;=0.5,полн!Q35/4-MOD(полн!Q35/4,1)+0.5,FLOOR(полн!Q35/4,1))</f>
        <v>58.5</v>
      </c>
      <c r="Q36" s="17">
        <f>IF(MOD(полн!R35/4,1)&gt;=0.5,полн!R35/4-MOD(полн!R35/4,1)+0.5,FLOOR(полн!R35/4,1))</f>
        <v>54</v>
      </c>
      <c r="R36" s="17">
        <f>IF(MOD(полн!S35/4,1)&gt;=0.5,полн!S35/4-MOD(полн!S35/4,1)+0.5,FLOOR(полн!S35/4,1))</f>
        <v>49.5</v>
      </c>
      <c r="S36" s="17">
        <f>IF(MOD(полн!T35/4,1)&gt;=0.5,полн!T35/4-MOD(полн!T35/4,1)+0.5,FLOOR(полн!T35/4,1))</f>
        <v>45</v>
      </c>
      <c r="T36" s="17">
        <f>IF(MOD(полн!U35/4,1)&gt;=0.5,полн!U35/4-MOD(полн!U35/4,1)+0.5,FLOOR(полн!U35/4,1))</f>
        <v>40.5</v>
      </c>
      <c r="U36" s="17">
        <f>IF(MOD(полн!V35/4,1)&gt;=0.5,полн!V35/4-MOD(полн!V35/4,1)+0.5,FLOOR(полн!V35/4,1))</f>
        <v>36</v>
      </c>
      <c r="V36" s="17">
        <f>IF(MOD(полн!W35/4,1)&gt;=0.5,полн!W35/4-MOD(полн!W35/4,1)+0.5,FLOOR(полн!W35/4,1))</f>
        <v>31.5</v>
      </c>
      <c r="W36" s="17">
        <f>IF(MOD(полн!X35/4,1)&gt;=0.5,полн!X35/4-MOD(полн!X35/4,1)+0.5,FLOOR(полн!X35/4,1))</f>
        <v>27</v>
      </c>
      <c r="X36" s="17">
        <f>IF(MOD(полн!Y35/4,1)&gt;=0.5,полн!Y35/4-MOD(полн!Y35/4,1)+0.5,FLOOR(полн!Y35/4,1))</f>
        <v>22.5</v>
      </c>
      <c r="Y36" s="17">
        <f>IF(MOD(полн!Z35/4,1)&gt;=0.5,полн!Z35/4-MOD(полн!Z35/4,1)+0.5,FLOOR(полн!Z35/4,1))</f>
        <v>18</v>
      </c>
      <c r="Z36" s="17">
        <f>IF(MOD(полн!AA35/4,1)&gt;=0.5,полн!AA35/4-MOD(полн!AA35/4,1)+0.5,FLOOR(полн!AA35/4,1))</f>
        <v>13.5</v>
      </c>
      <c r="AA36" s="17">
        <f>IF(MOD(полн!AB35/4,1)&gt;=0.5,полн!AB35/4-MOD(полн!AB35/4,1)+0.5,FLOOR(полн!AB35/4,1))</f>
        <v>9</v>
      </c>
      <c r="AB36" s="17">
        <f>IF(MOD(полн!AC35/4,1)&gt;=0.5,полн!AC35/4-MOD(полн!AC35/4,1)+0.5,FLOOR(полн!AC35/4,1))</f>
        <v>4.5</v>
      </c>
      <c r="AC36" s="8">
        <f>IF(MOD(полн!AD35/4,1)&gt;=0.5,полн!AD35/4-MOD(полн!AD35/4,1)+0.5,FLOOR(полн!AD35/4,1))</f>
        <v>4.5</v>
      </c>
      <c r="AD36" s="17">
        <f>IF(MOD(полн!AE35/4,1)&gt;=0.5,полн!AE35/4-MOD(полн!AE35/4,1)+0.5,FLOOR(полн!AE35/4,1))</f>
        <v>4.5</v>
      </c>
      <c r="AE36" s="17">
        <f>IF(MOD(полн!AF35/4,1)&gt;=0.5,полн!AF35/4-MOD(полн!AF35/4,1)+0.5,FLOOR(полн!AF35/4,1))</f>
        <v>9</v>
      </c>
      <c r="AF36" s="17">
        <f>IF(MOD(полн!AG35/4,1)&gt;=0.5,полн!AG35/4-MOD(полн!AG35/4,1)+0.5,FLOOR(полн!AG35/4,1))</f>
        <v>13.5</v>
      </c>
      <c r="AG36" s="17">
        <f>IF(MOD(полн!AH35/4,1)&gt;=0.5,полн!AH35/4-MOD(полн!AH35/4,1)+0.5,FLOOR(полн!AH35/4,1))</f>
        <v>18</v>
      </c>
      <c r="AH36" s="17">
        <f>IF(MOD(полн!AI35/4,1)&gt;=0.5,полн!AI35/4-MOD(полн!AI35/4,1)+0.5,FLOOR(полн!AI35/4,1))</f>
        <v>22.5</v>
      </c>
      <c r="AI36" s="17">
        <f>IF(MOD(полн!AJ35/4,1)&gt;=0.5,полн!AJ35/4-MOD(полн!AJ35/4,1)+0.5,FLOOR(полн!AJ35/4,1))</f>
        <v>27</v>
      </c>
      <c r="AJ36" s="99">
        <f>IF(MOD(полн!AK35/4,1)&gt;=0.5,полн!AK35/4-MOD(полн!AK35/4,1)+0.5,FLOOR(полн!AK35/4,1))</f>
        <v>31.5</v>
      </c>
    </row>
    <row r="37" spans="1:36" ht="20.25" customHeight="1">
      <c r="A37" s="86"/>
      <c r="B37" s="104">
        <v>27</v>
      </c>
      <c r="C37" s="17">
        <f>IF(MOD(полн!D36/4,1)&gt;=0.5,полн!D36/4-MOD(полн!D36/4,1)+0.5,FLOOR(полн!D36/4,1))</f>
        <v>121.5</v>
      </c>
      <c r="D37" s="17">
        <f>IF(MOD(полн!E36/4,1)&gt;=0.5,полн!E36/4-MOD(полн!E36/4,1)+0.5,FLOOR(полн!E36/4,1))</f>
        <v>117</v>
      </c>
      <c r="E37" s="17">
        <f>IF(MOD(полн!F36/4,1)&gt;=0.5,полн!F36/4-MOD(полн!F36/4,1)+0.5,FLOOR(полн!F36/4,1))</f>
        <v>112.5</v>
      </c>
      <c r="F37" s="17">
        <f>IF(MOD(полн!G36/4,1)&gt;=0.5,полн!G36/4-MOD(полн!G36/4,1)+0.5,FLOOR(полн!G36/4,1))</f>
        <v>108</v>
      </c>
      <c r="G37" s="17">
        <f>IF(MOD(полн!H36/4,1)&gt;=0.5,полн!H36/4-MOD(полн!H36/4,1)+0.5,FLOOR(полн!H36/4,1))</f>
        <v>103.5</v>
      </c>
      <c r="H37" s="17">
        <f>IF(MOD(полн!I36/4,1)&gt;=0.5,полн!I36/4-MOD(полн!I36/4,1)+0.5,FLOOR(полн!I36/4,1))</f>
        <v>99</v>
      </c>
      <c r="I37" s="17">
        <f>IF(MOD(полн!J36/4,1)&gt;=0.5,полн!J36/4-MOD(полн!J36/4,1)+0.5,FLOOR(полн!J36/4,1))</f>
        <v>94.5</v>
      </c>
      <c r="J37" s="17">
        <f>IF(MOD(полн!K36/4,1)&gt;=0.5,полн!K36/4-MOD(полн!K36/4,1)+0.5,FLOOR(полн!K36/4,1))</f>
        <v>90</v>
      </c>
      <c r="K37" s="17">
        <f>IF(MOD(полн!L36/4,1)&gt;=0.5,полн!L36/4-MOD(полн!L36/4,1)+0.5,FLOOR(полн!L36/4,1))</f>
        <v>85.5</v>
      </c>
      <c r="L37" s="17">
        <f>IF(MOD(полн!M36/4,1)&gt;=0.5,полн!M36/4-MOD(полн!M36/4,1)+0.5,FLOOR(полн!M36/4,1))</f>
        <v>81</v>
      </c>
      <c r="M37" s="17">
        <f>IF(MOD(полн!N36/4,1)&gt;=0.5,полн!N36/4-MOD(полн!N36/4,1)+0.5,FLOOR(полн!N36/4,1))</f>
        <v>76.5</v>
      </c>
      <c r="N37" s="17">
        <f>IF(MOD(полн!O36/4,1)&gt;=0.5,полн!O36/4-MOD(полн!O36/4,1)+0.5,FLOOR(полн!O36/4,1))</f>
        <v>72</v>
      </c>
      <c r="O37" s="17">
        <f>IF(MOD(полн!P36/4,1)&gt;=0.5,полн!P36/4-MOD(полн!P36/4,1)+0.5,FLOOR(полн!P36/4,1))</f>
        <v>67.5</v>
      </c>
      <c r="P37" s="17">
        <f>IF(MOD(полн!Q36/4,1)&gt;=0.5,полн!Q36/4-MOD(полн!Q36/4,1)+0.5,FLOOR(полн!Q36/4,1))</f>
        <v>63</v>
      </c>
      <c r="Q37" s="17">
        <f>IF(MOD(полн!R36/4,1)&gt;=0.5,полн!R36/4-MOD(полн!R36/4,1)+0.5,FLOOR(полн!R36/4,1))</f>
        <v>58.5</v>
      </c>
      <c r="R37" s="17">
        <f>IF(MOD(полн!S36/4,1)&gt;=0.5,полн!S36/4-MOD(полн!S36/4,1)+0.5,FLOOR(полн!S36/4,1))</f>
        <v>54</v>
      </c>
      <c r="S37" s="17">
        <f>IF(MOD(полн!T36/4,1)&gt;=0.5,полн!T36/4-MOD(полн!T36/4,1)+0.5,FLOOR(полн!T36/4,1))</f>
        <v>49.5</v>
      </c>
      <c r="T37" s="17">
        <f>IF(MOD(полн!U36/4,1)&gt;=0.5,полн!U36/4-MOD(полн!U36/4,1)+0.5,FLOOR(полн!U36/4,1))</f>
        <v>45</v>
      </c>
      <c r="U37" s="17">
        <f>IF(MOD(полн!V36/4,1)&gt;=0.5,полн!V36/4-MOD(полн!V36/4,1)+0.5,FLOOR(полн!V36/4,1))</f>
        <v>40.5</v>
      </c>
      <c r="V37" s="17">
        <f>IF(MOD(полн!W36/4,1)&gt;=0.5,полн!W36/4-MOD(полн!W36/4,1)+0.5,FLOOR(полн!W36/4,1))</f>
        <v>36</v>
      </c>
      <c r="W37" s="17">
        <f>IF(MOD(полн!X36/4,1)&gt;=0.5,полн!X36/4-MOD(полн!X36/4,1)+0.5,FLOOR(полн!X36/4,1))</f>
        <v>31.5</v>
      </c>
      <c r="X37" s="17">
        <f>IF(MOD(полн!Y36/4,1)&gt;=0.5,полн!Y36/4-MOD(полн!Y36/4,1)+0.5,FLOOR(полн!Y36/4,1))</f>
        <v>27</v>
      </c>
      <c r="Y37" s="17">
        <f>IF(MOD(полн!Z36/4,1)&gt;=0.5,полн!Z36/4-MOD(полн!Z36/4,1)+0.5,FLOOR(полн!Z36/4,1))</f>
        <v>22.5</v>
      </c>
      <c r="Z37" s="17">
        <f>IF(MOD(полн!AA36/4,1)&gt;=0.5,полн!AA36/4-MOD(полн!AA36/4,1)+0.5,FLOOR(полн!AA36/4,1))</f>
        <v>18</v>
      </c>
      <c r="AA37" s="17">
        <f>IF(MOD(полн!AB36/4,1)&gt;=0.5,полн!AB36/4-MOD(полн!AB36/4,1)+0.5,FLOOR(полн!AB36/4,1))</f>
        <v>13.5</v>
      </c>
      <c r="AB37" s="17">
        <f>IF(MOD(полн!AC36/4,1)&gt;=0.5,полн!AC36/4-MOD(полн!AC36/4,1)+0.5,FLOOR(полн!AC36/4,1))</f>
        <v>9</v>
      </c>
      <c r="AC37" s="17">
        <f>IF(MOD(полн!AD36/4,1)&gt;=0.5,полн!AD36/4-MOD(полн!AD36/4,1)+0.5,FLOOR(полн!AD36/4,1))</f>
        <v>4.5</v>
      </c>
      <c r="AD37" s="8">
        <f>IF(MOD(полн!AE36/4,1)&gt;=0.5,полн!AE36/4-MOD(полн!AE36/4,1)+0.5,FLOOR(полн!AE36/4,1))</f>
        <v>4.5</v>
      </c>
      <c r="AE37" s="17">
        <f>IF(MOD(полн!AF36/4,1)&gt;=0.5,полн!AF36/4-MOD(полн!AF36/4,1)+0.5,FLOOR(полн!AF36/4,1))</f>
        <v>4.5</v>
      </c>
      <c r="AF37" s="17">
        <f>IF(MOD(полн!AG36/4,1)&gt;=0.5,полн!AG36/4-MOD(полн!AG36/4,1)+0.5,FLOOR(полн!AG36/4,1))</f>
        <v>9</v>
      </c>
      <c r="AG37" s="17">
        <f>IF(MOD(полн!AH36/4,1)&gt;=0.5,полн!AH36/4-MOD(полн!AH36/4,1)+0.5,FLOOR(полн!AH36/4,1))</f>
        <v>13.5</v>
      </c>
      <c r="AH37" s="17">
        <f>IF(MOD(полн!AI36/4,1)&gt;=0.5,полн!AI36/4-MOD(полн!AI36/4,1)+0.5,FLOOR(полн!AI36/4,1))</f>
        <v>18</v>
      </c>
      <c r="AI37" s="17">
        <f>IF(MOD(полн!AJ36/4,1)&gt;=0.5,полн!AJ36/4-MOD(полн!AJ36/4,1)+0.5,FLOOR(полн!AJ36/4,1))</f>
        <v>22.5</v>
      </c>
      <c r="AJ37" s="99">
        <f>IF(MOD(полн!AK36/4,1)&gt;=0.5,полн!AK36/4-MOD(полн!AK36/4,1)+0.5,FLOOR(полн!AK36/4,1))</f>
        <v>27</v>
      </c>
    </row>
    <row r="38" spans="1:36" ht="20.25" customHeight="1">
      <c r="A38" s="86"/>
      <c r="B38" s="104">
        <v>28</v>
      </c>
      <c r="C38" s="17">
        <f>IF(MOD(полн!D37/4,1)&gt;=0.5,полн!D37/4-MOD(полн!D37/4,1)+0.5,FLOOR(полн!D37/4,1))</f>
        <v>126</v>
      </c>
      <c r="D38" s="17">
        <f>IF(MOD(полн!E37/4,1)&gt;=0.5,полн!E37/4-MOD(полн!E37/4,1)+0.5,FLOOR(полн!E37/4,1))</f>
        <v>121.5</v>
      </c>
      <c r="E38" s="17">
        <f>IF(MOD(полн!F37/4,1)&gt;=0.5,полн!F37/4-MOD(полн!F37/4,1)+0.5,FLOOR(полн!F37/4,1))</f>
        <v>117</v>
      </c>
      <c r="F38" s="17">
        <f>IF(MOD(полн!G37/4,1)&gt;=0.5,полн!G37/4-MOD(полн!G37/4,1)+0.5,FLOOR(полн!G37/4,1))</f>
        <v>112.5</v>
      </c>
      <c r="G38" s="17">
        <f>IF(MOD(полн!H37/4,1)&gt;=0.5,полн!H37/4-MOD(полн!H37/4,1)+0.5,FLOOR(полн!H37/4,1))</f>
        <v>108</v>
      </c>
      <c r="H38" s="17">
        <f>IF(MOD(полн!I37/4,1)&gt;=0.5,полн!I37/4-MOD(полн!I37/4,1)+0.5,FLOOR(полн!I37/4,1))</f>
        <v>103.5</v>
      </c>
      <c r="I38" s="17">
        <f>IF(MOD(полн!J37/4,1)&gt;=0.5,полн!J37/4-MOD(полн!J37/4,1)+0.5,FLOOR(полн!J37/4,1))</f>
        <v>99</v>
      </c>
      <c r="J38" s="17">
        <f>IF(MOD(полн!K37/4,1)&gt;=0.5,полн!K37/4-MOD(полн!K37/4,1)+0.5,FLOOR(полн!K37/4,1))</f>
        <v>94.5</v>
      </c>
      <c r="K38" s="17">
        <f>IF(MOD(полн!L37/4,1)&gt;=0.5,полн!L37/4-MOD(полн!L37/4,1)+0.5,FLOOR(полн!L37/4,1))</f>
        <v>90</v>
      </c>
      <c r="L38" s="17">
        <f>IF(MOD(полн!M37/4,1)&gt;=0.5,полн!M37/4-MOD(полн!M37/4,1)+0.5,FLOOR(полн!M37/4,1))</f>
        <v>85.5</v>
      </c>
      <c r="M38" s="17">
        <f>IF(MOD(полн!N37/4,1)&gt;=0.5,полн!N37/4-MOD(полн!N37/4,1)+0.5,FLOOR(полн!N37/4,1))</f>
        <v>81</v>
      </c>
      <c r="N38" s="17">
        <f>IF(MOD(полн!O37/4,1)&gt;=0.5,полн!O37/4-MOD(полн!O37/4,1)+0.5,FLOOR(полн!O37/4,1))</f>
        <v>76.5</v>
      </c>
      <c r="O38" s="17">
        <f>IF(MOD(полн!P37/4,1)&gt;=0.5,полн!P37/4-MOD(полн!P37/4,1)+0.5,FLOOR(полн!P37/4,1))</f>
        <v>72</v>
      </c>
      <c r="P38" s="17">
        <f>IF(MOD(полн!Q37/4,1)&gt;=0.5,полн!Q37/4-MOD(полн!Q37/4,1)+0.5,FLOOR(полн!Q37/4,1))</f>
        <v>67.5</v>
      </c>
      <c r="Q38" s="17">
        <f>IF(MOD(полн!R37/4,1)&gt;=0.5,полн!R37/4-MOD(полн!R37/4,1)+0.5,FLOOR(полн!R37/4,1))</f>
        <v>63</v>
      </c>
      <c r="R38" s="17">
        <f>IF(MOD(полн!S37/4,1)&gt;=0.5,полн!S37/4-MOD(полн!S37/4,1)+0.5,FLOOR(полн!S37/4,1))</f>
        <v>58.5</v>
      </c>
      <c r="S38" s="17">
        <f>IF(MOD(полн!T37/4,1)&gt;=0.5,полн!T37/4-MOD(полн!T37/4,1)+0.5,FLOOR(полн!T37/4,1))</f>
        <v>54</v>
      </c>
      <c r="T38" s="17">
        <f>IF(MOD(полн!U37/4,1)&gt;=0.5,полн!U37/4-MOD(полн!U37/4,1)+0.5,FLOOR(полн!U37/4,1))</f>
        <v>49.5</v>
      </c>
      <c r="U38" s="17">
        <f>IF(MOD(полн!V37/4,1)&gt;=0.5,полн!V37/4-MOD(полн!V37/4,1)+0.5,FLOOR(полн!V37/4,1))</f>
        <v>45</v>
      </c>
      <c r="V38" s="17">
        <f>IF(MOD(полн!W37/4,1)&gt;=0.5,полн!W37/4-MOD(полн!W37/4,1)+0.5,FLOOR(полн!W37/4,1))</f>
        <v>40.5</v>
      </c>
      <c r="W38" s="17">
        <f>IF(MOD(полн!X37/4,1)&gt;=0.5,полн!X37/4-MOD(полн!X37/4,1)+0.5,FLOOR(полн!X37/4,1))</f>
        <v>36</v>
      </c>
      <c r="X38" s="17">
        <f>IF(MOD(полн!Y37/4,1)&gt;=0.5,полн!Y37/4-MOD(полн!Y37/4,1)+0.5,FLOOR(полн!Y37/4,1))</f>
        <v>31.5</v>
      </c>
      <c r="Y38" s="17">
        <f>IF(MOD(полн!Z37/4,1)&gt;=0.5,полн!Z37/4-MOD(полн!Z37/4,1)+0.5,FLOOR(полн!Z37/4,1))</f>
        <v>27</v>
      </c>
      <c r="Z38" s="17">
        <f>IF(MOD(полн!AA37/4,1)&gt;=0.5,полн!AA37/4-MOD(полн!AA37/4,1)+0.5,FLOOR(полн!AA37/4,1))</f>
        <v>22.5</v>
      </c>
      <c r="AA38" s="17">
        <f>IF(MOD(полн!AB37/4,1)&gt;=0.5,полн!AB37/4-MOD(полн!AB37/4,1)+0.5,FLOOR(полн!AB37/4,1))</f>
        <v>18</v>
      </c>
      <c r="AB38" s="17">
        <f>IF(MOD(полн!AC37/4,1)&gt;=0.5,полн!AC37/4-MOD(полн!AC37/4,1)+0.5,FLOOR(полн!AC37/4,1))</f>
        <v>13.5</v>
      </c>
      <c r="AC38" s="17">
        <f>IF(MOD(полн!AD37/4,1)&gt;=0.5,полн!AD37/4-MOD(полн!AD37/4,1)+0.5,FLOOR(полн!AD37/4,1))</f>
        <v>9</v>
      </c>
      <c r="AD38" s="17">
        <f>IF(MOD(полн!AE37/4,1)&gt;=0.5,полн!AE37/4-MOD(полн!AE37/4,1)+0.5,FLOOR(полн!AE37/4,1))</f>
        <v>4.5</v>
      </c>
      <c r="AE38" s="8">
        <f>IF(MOD(полн!AF37/4,1)&gt;=0.5,полн!AF37/4-MOD(полн!AF37/4,1)+0.5,FLOOR(полн!AF37/4,1))</f>
        <v>4.5</v>
      </c>
      <c r="AF38" s="17">
        <f>IF(MOD(полн!AG37/4,1)&gt;=0.5,полн!AG37/4-MOD(полн!AG37/4,1)+0.5,FLOOR(полн!AG37/4,1))</f>
        <v>4.5</v>
      </c>
      <c r="AG38" s="17">
        <f>IF(MOD(полн!AH37/4,1)&gt;=0.5,полн!AH37/4-MOD(полн!AH37/4,1)+0.5,FLOOR(полн!AH37/4,1))</f>
        <v>9</v>
      </c>
      <c r="AH38" s="17">
        <f>IF(MOD(полн!AI37/4,1)&gt;=0.5,полн!AI37/4-MOD(полн!AI37/4,1)+0.5,FLOOR(полн!AI37/4,1))</f>
        <v>13.5</v>
      </c>
      <c r="AI38" s="17">
        <f>IF(MOD(полн!AJ37/4,1)&gt;=0.5,полн!AJ37/4-MOD(полн!AJ37/4,1)+0.5,FLOOR(полн!AJ37/4,1))</f>
        <v>18</v>
      </c>
      <c r="AJ38" s="99">
        <f>IF(MOD(полн!AK37/4,1)&gt;=0.5,полн!AK37/4-MOD(полн!AK37/4,1)+0.5,FLOOR(полн!AK37/4,1))</f>
        <v>22.5</v>
      </c>
    </row>
    <row r="39" spans="1:36" ht="20.25" customHeight="1">
      <c r="A39" s="86"/>
      <c r="B39" s="104">
        <v>29</v>
      </c>
      <c r="C39" s="17">
        <f>IF(MOD(полн!D38/4,1)&gt;=0.5,полн!D38/4-MOD(полн!D38/4,1)+0.5,FLOOR(полн!D38/4,1))</f>
        <v>130.5</v>
      </c>
      <c r="D39" s="17">
        <f>IF(MOD(полн!E38/4,1)&gt;=0.5,полн!E38/4-MOD(полн!E38/4,1)+0.5,FLOOR(полн!E38/4,1))</f>
        <v>126</v>
      </c>
      <c r="E39" s="17">
        <f>IF(MOD(полн!F38/4,1)&gt;=0.5,полн!F38/4-MOD(полн!F38/4,1)+0.5,FLOOR(полн!F38/4,1))</f>
        <v>121.5</v>
      </c>
      <c r="F39" s="17">
        <f>IF(MOD(полн!G38/4,1)&gt;=0.5,полн!G38/4-MOD(полн!G38/4,1)+0.5,FLOOR(полн!G38/4,1))</f>
        <v>117</v>
      </c>
      <c r="G39" s="17">
        <f>IF(MOD(полн!H38/4,1)&gt;=0.5,полн!H38/4-MOD(полн!H38/4,1)+0.5,FLOOR(полн!H38/4,1))</f>
        <v>112.5</v>
      </c>
      <c r="H39" s="17">
        <f>IF(MOD(полн!I38/4,1)&gt;=0.5,полн!I38/4-MOD(полн!I38/4,1)+0.5,FLOOR(полн!I38/4,1))</f>
        <v>108</v>
      </c>
      <c r="I39" s="17">
        <f>IF(MOD(полн!J38/4,1)&gt;=0.5,полн!J38/4-MOD(полн!J38/4,1)+0.5,FLOOR(полн!J38/4,1))</f>
        <v>103.5</v>
      </c>
      <c r="J39" s="17">
        <f>IF(MOD(полн!K38/4,1)&gt;=0.5,полн!K38/4-MOD(полн!K38/4,1)+0.5,FLOOR(полн!K38/4,1))</f>
        <v>99</v>
      </c>
      <c r="K39" s="17">
        <f>IF(MOD(полн!L38/4,1)&gt;=0.5,полн!L38/4-MOD(полн!L38/4,1)+0.5,FLOOR(полн!L38/4,1))</f>
        <v>94.5</v>
      </c>
      <c r="L39" s="17">
        <f>IF(MOD(полн!M38/4,1)&gt;=0.5,полн!M38/4-MOD(полн!M38/4,1)+0.5,FLOOR(полн!M38/4,1))</f>
        <v>90</v>
      </c>
      <c r="M39" s="17">
        <f>IF(MOD(полн!N38/4,1)&gt;=0.5,полн!N38/4-MOD(полн!N38/4,1)+0.5,FLOOR(полн!N38/4,1))</f>
        <v>85.5</v>
      </c>
      <c r="N39" s="17">
        <f>IF(MOD(полн!O38/4,1)&gt;=0.5,полн!O38/4-MOD(полн!O38/4,1)+0.5,FLOOR(полн!O38/4,1))</f>
        <v>81</v>
      </c>
      <c r="O39" s="17">
        <f>IF(MOD(полн!P38/4,1)&gt;=0.5,полн!P38/4-MOD(полн!P38/4,1)+0.5,FLOOR(полн!P38/4,1))</f>
        <v>76.5</v>
      </c>
      <c r="P39" s="17">
        <f>IF(MOD(полн!Q38/4,1)&gt;=0.5,полн!Q38/4-MOD(полн!Q38/4,1)+0.5,FLOOR(полн!Q38/4,1))</f>
        <v>72</v>
      </c>
      <c r="Q39" s="17">
        <f>IF(MOD(полн!R38/4,1)&gt;=0.5,полн!R38/4-MOD(полн!R38/4,1)+0.5,FLOOR(полн!R38/4,1))</f>
        <v>67.5</v>
      </c>
      <c r="R39" s="17">
        <f>IF(MOD(полн!S38/4,1)&gt;=0.5,полн!S38/4-MOD(полн!S38/4,1)+0.5,FLOOR(полн!S38/4,1))</f>
        <v>63</v>
      </c>
      <c r="S39" s="17">
        <f>IF(MOD(полн!T38/4,1)&gt;=0.5,полн!T38/4-MOD(полн!T38/4,1)+0.5,FLOOR(полн!T38/4,1))</f>
        <v>58.5</v>
      </c>
      <c r="T39" s="17">
        <f>IF(MOD(полн!U38/4,1)&gt;=0.5,полн!U38/4-MOD(полн!U38/4,1)+0.5,FLOOR(полн!U38/4,1))</f>
        <v>54</v>
      </c>
      <c r="U39" s="17">
        <f>IF(MOD(полн!V38/4,1)&gt;=0.5,полн!V38/4-MOD(полн!V38/4,1)+0.5,FLOOR(полн!V38/4,1))</f>
        <v>49.5</v>
      </c>
      <c r="V39" s="17">
        <f>IF(MOD(полн!W38/4,1)&gt;=0.5,полн!W38/4-MOD(полн!W38/4,1)+0.5,FLOOR(полн!W38/4,1))</f>
        <v>45</v>
      </c>
      <c r="W39" s="17">
        <f>IF(MOD(полн!X38/4,1)&gt;=0.5,полн!X38/4-MOD(полн!X38/4,1)+0.5,FLOOR(полн!X38/4,1))</f>
        <v>40.5</v>
      </c>
      <c r="X39" s="17">
        <f>IF(MOD(полн!Y38/4,1)&gt;=0.5,полн!Y38/4-MOD(полн!Y38/4,1)+0.5,FLOOR(полн!Y38/4,1))</f>
        <v>36</v>
      </c>
      <c r="Y39" s="17">
        <f>IF(MOD(полн!Z38/4,1)&gt;=0.5,полн!Z38/4-MOD(полн!Z38/4,1)+0.5,FLOOR(полн!Z38/4,1))</f>
        <v>31.5</v>
      </c>
      <c r="Z39" s="17">
        <f>IF(MOD(полн!AA38/4,1)&gt;=0.5,полн!AA38/4-MOD(полн!AA38/4,1)+0.5,FLOOR(полн!AA38/4,1))</f>
        <v>27</v>
      </c>
      <c r="AA39" s="17">
        <f>IF(MOD(полн!AB38/4,1)&gt;=0.5,полн!AB38/4-MOD(полн!AB38/4,1)+0.5,FLOOR(полн!AB38/4,1))</f>
        <v>22.5</v>
      </c>
      <c r="AB39" s="17">
        <f>IF(MOD(полн!AC38/4,1)&gt;=0.5,полн!AC38/4-MOD(полн!AC38/4,1)+0.5,FLOOR(полн!AC38/4,1))</f>
        <v>18</v>
      </c>
      <c r="AC39" s="17">
        <f>IF(MOD(полн!AD38/4,1)&gt;=0.5,полн!AD38/4-MOD(полн!AD38/4,1)+0.5,FLOOR(полн!AD38/4,1))</f>
        <v>13.5</v>
      </c>
      <c r="AD39" s="17">
        <f>IF(MOD(полн!AE38/4,1)&gt;=0.5,полн!AE38/4-MOD(полн!AE38/4,1)+0.5,FLOOR(полн!AE38/4,1))</f>
        <v>9</v>
      </c>
      <c r="AE39" s="17">
        <f>IF(MOD(полн!AF38/4,1)&gt;=0.5,полн!AF38/4-MOD(полн!AF38/4,1)+0.5,FLOOR(полн!AF38/4,1))</f>
        <v>4.5</v>
      </c>
      <c r="AF39" s="8">
        <f>IF(MOD(полн!AG38/4,1)&gt;=0.5,полн!AG38/4-MOD(полн!AG38/4,1)+0.5,FLOOR(полн!AG38/4,1))</f>
        <v>4.5</v>
      </c>
      <c r="AG39" s="17">
        <f>IF(MOD(полн!AH38/4,1)&gt;=0.5,полн!AH38/4-MOD(полн!AH38/4,1)+0.5,FLOOR(полн!AH38/4,1))</f>
        <v>4.5</v>
      </c>
      <c r="AH39" s="17">
        <f>IF(MOD(полн!AI38/4,1)&gt;=0.5,полн!AI38/4-MOD(полн!AI38/4,1)+0.5,FLOOR(полн!AI38/4,1))</f>
        <v>9</v>
      </c>
      <c r="AI39" s="17">
        <f>IF(MOD(полн!AJ38/4,1)&gt;=0.5,полн!AJ38/4-MOD(полн!AJ38/4,1)+0.5,FLOOR(полн!AJ38/4,1))</f>
        <v>13.5</v>
      </c>
      <c r="AJ39" s="99">
        <f>IF(MOD(полн!AK38/4,1)&gt;=0.5,полн!AK38/4-MOD(полн!AK38/4,1)+0.5,FLOOR(полн!AK38/4,1))</f>
        <v>18</v>
      </c>
    </row>
    <row r="40" spans="1:36" ht="20.25" customHeight="1">
      <c r="A40" s="86"/>
      <c r="B40" s="104">
        <v>30</v>
      </c>
      <c r="C40" s="17">
        <f>IF(MOD(полн!D39/4,1)&gt;=0.5,полн!D39/4-MOD(полн!D39/4,1)+0.5,FLOOR(полн!D39/4,1))</f>
        <v>135</v>
      </c>
      <c r="D40" s="17">
        <f>IF(MOD(полн!E39/4,1)&gt;=0.5,полн!E39/4-MOD(полн!E39/4,1)+0.5,FLOOR(полн!E39/4,1))</f>
        <v>130.5</v>
      </c>
      <c r="E40" s="17">
        <f>IF(MOD(полн!F39/4,1)&gt;=0.5,полн!F39/4-MOD(полн!F39/4,1)+0.5,FLOOR(полн!F39/4,1))</f>
        <v>126</v>
      </c>
      <c r="F40" s="17">
        <f>IF(MOD(полн!G39/4,1)&gt;=0.5,полн!G39/4-MOD(полн!G39/4,1)+0.5,FLOOR(полн!G39/4,1))</f>
        <v>121.5</v>
      </c>
      <c r="G40" s="17">
        <f>IF(MOD(полн!H39/4,1)&gt;=0.5,полн!H39/4-MOD(полн!H39/4,1)+0.5,FLOOR(полн!H39/4,1))</f>
        <v>117</v>
      </c>
      <c r="H40" s="17">
        <f>IF(MOD(полн!I39/4,1)&gt;=0.5,полн!I39/4-MOD(полн!I39/4,1)+0.5,FLOOR(полн!I39/4,1))</f>
        <v>112.5</v>
      </c>
      <c r="I40" s="17">
        <f>IF(MOD(полн!J39/4,1)&gt;=0.5,полн!J39/4-MOD(полн!J39/4,1)+0.5,FLOOR(полн!J39/4,1))</f>
        <v>108</v>
      </c>
      <c r="J40" s="17">
        <f>IF(MOD(полн!K39/4,1)&gt;=0.5,полн!K39/4-MOD(полн!K39/4,1)+0.5,FLOOR(полн!K39/4,1))</f>
        <v>103.5</v>
      </c>
      <c r="K40" s="17">
        <f>IF(MOD(полн!L39/4,1)&gt;=0.5,полн!L39/4-MOD(полн!L39/4,1)+0.5,FLOOR(полн!L39/4,1))</f>
        <v>99</v>
      </c>
      <c r="L40" s="17">
        <f>IF(MOD(полн!M39/4,1)&gt;=0.5,полн!M39/4-MOD(полн!M39/4,1)+0.5,FLOOR(полн!M39/4,1))</f>
        <v>94.5</v>
      </c>
      <c r="M40" s="17">
        <f>IF(MOD(полн!N39/4,1)&gt;=0.5,полн!N39/4-MOD(полн!N39/4,1)+0.5,FLOOR(полн!N39/4,1))</f>
        <v>90</v>
      </c>
      <c r="N40" s="17">
        <f>IF(MOD(полн!O39/4,1)&gt;=0.5,полн!O39/4-MOD(полн!O39/4,1)+0.5,FLOOR(полн!O39/4,1))</f>
        <v>85.5</v>
      </c>
      <c r="O40" s="17">
        <f>IF(MOD(полн!P39/4,1)&gt;=0.5,полн!P39/4-MOD(полн!P39/4,1)+0.5,FLOOR(полн!P39/4,1))</f>
        <v>81</v>
      </c>
      <c r="P40" s="17">
        <f>IF(MOD(полн!Q39/4,1)&gt;=0.5,полн!Q39/4-MOD(полн!Q39/4,1)+0.5,FLOOR(полн!Q39/4,1))</f>
        <v>76.5</v>
      </c>
      <c r="Q40" s="17">
        <f>IF(MOD(полн!R39/4,1)&gt;=0.5,полн!R39/4-MOD(полн!R39/4,1)+0.5,FLOOR(полн!R39/4,1))</f>
        <v>72</v>
      </c>
      <c r="R40" s="17">
        <f>IF(MOD(полн!S39/4,1)&gt;=0.5,полн!S39/4-MOD(полн!S39/4,1)+0.5,FLOOR(полн!S39/4,1))</f>
        <v>67.5</v>
      </c>
      <c r="S40" s="17">
        <f>IF(MOD(полн!T39/4,1)&gt;=0.5,полн!T39/4-MOD(полн!T39/4,1)+0.5,FLOOR(полн!T39/4,1))</f>
        <v>63</v>
      </c>
      <c r="T40" s="17">
        <f>IF(MOD(полн!U39/4,1)&gt;=0.5,полн!U39/4-MOD(полн!U39/4,1)+0.5,FLOOR(полн!U39/4,1))</f>
        <v>58.5</v>
      </c>
      <c r="U40" s="17">
        <f>IF(MOD(полн!V39/4,1)&gt;=0.5,полн!V39/4-MOD(полн!V39/4,1)+0.5,FLOOR(полн!V39/4,1))</f>
        <v>54</v>
      </c>
      <c r="V40" s="17">
        <f>IF(MOD(полн!W39/4,1)&gt;=0.5,полн!W39/4-MOD(полн!W39/4,1)+0.5,FLOOR(полн!W39/4,1))</f>
        <v>49.5</v>
      </c>
      <c r="W40" s="17">
        <f>IF(MOD(полн!X39/4,1)&gt;=0.5,полн!X39/4-MOD(полн!X39/4,1)+0.5,FLOOR(полн!X39/4,1))</f>
        <v>45</v>
      </c>
      <c r="X40" s="17">
        <f>IF(MOD(полн!Y39/4,1)&gt;=0.5,полн!Y39/4-MOD(полн!Y39/4,1)+0.5,FLOOR(полн!Y39/4,1))</f>
        <v>40.5</v>
      </c>
      <c r="Y40" s="17">
        <f>IF(MOD(полн!Z39/4,1)&gt;=0.5,полн!Z39/4-MOD(полн!Z39/4,1)+0.5,FLOOR(полн!Z39/4,1))</f>
        <v>36</v>
      </c>
      <c r="Z40" s="17">
        <f>IF(MOD(полн!AA39/4,1)&gt;=0.5,полн!AA39/4-MOD(полн!AA39/4,1)+0.5,FLOOR(полн!AA39/4,1))</f>
        <v>31.5</v>
      </c>
      <c r="AA40" s="17">
        <f>IF(MOD(полн!AB39/4,1)&gt;=0.5,полн!AB39/4-MOD(полн!AB39/4,1)+0.5,FLOOR(полн!AB39/4,1))</f>
        <v>27</v>
      </c>
      <c r="AB40" s="17">
        <f>IF(MOD(полн!AC39/4,1)&gt;=0.5,полн!AC39/4-MOD(полн!AC39/4,1)+0.5,FLOOR(полн!AC39/4,1))</f>
        <v>22.5</v>
      </c>
      <c r="AC40" s="17">
        <f>IF(MOD(полн!AD39/4,1)&gt;=0.5,полн!AD39/4-MOD(полн!AD39/4,1)+0.5,FLOOR(полн!AD39/4,1))</f>
        <v>18</v>
      </c>
      <c r="AD40" s="17">
        <f>IF(MOD(полн!AE39/4,1)&gt;=0.5,полн!AE39/4-MOD(полн!AE39/4,1)+0.5,FLOOR(полн!AE39/4,1))</f>
        <v>13.5</v>
      </c>
      <c r="AE40" s="17">
        <f>IF(MOD(полн!AF39/4,1)&gt;=0.5,полн!AF39/4-MOD(полн!AF39/4,1)+0.5,FLOOR(полн!AF39/4,1))</f>
        <v>9</v>
      </c>
      <c r="AF40" s="17">
        <f>IF(MOD(полн!AG39/4,1)&gt;=0.5,полн!AG39/4-MOD(полн!AG39/4,1)+0.5,FLOOR(полн!AG39/4,1))</f>
        <v>4.5</v>
      </c>
      <c r="AG40" s="8">
        <f>IF(MOD(полн!AH39/4,1)&gt;=0.5,полн!AH39/4-MOD(полн!AH39/4,1)+0.5,FLOOR(полн!AH39/4,1))</f>
        <v>4.5</v>
      </c>
      <c r="AH40" s="17">
        <f>IF(MOD(полн!AI39/4,1)&gt;=0.5,полн!AI39/4-MOD(полн!AI39/4,1)+0.5,FLOOR(полн!AI39/4,1))</f>
        <v>4.5</v>
      </c>
      <c r="AI40" s="17">
        <f>IF(MOD(полн!AJ39/4,1)&gt;=0.5,полн!AJ39/4-MOD(полн!AJ39/4,1)+0.5,FLOOR(полн!AJ39/4,1))</f>
        <v>9</v>
      </c>
      <c r="AJ40" s="99">
        <f>IF(MOD(полн!AK39/4,1)&gt;=0.5,полн!AK39/4-MOD(полн!AK39/4,1)+0.5,FLOOR(полн!AK39/4,1))</f>
        <v>13.5</v>
      </c>
    </row>
    <row r="41" spans="1:36" ht="20.25" customHeight="1">
      <c r="A41" s="86"/>
      <c r="B41" s="104">
        <v>31</v>
      </c>
      <c r="C41" s="17">
        <f>IF(MOD(полн!D40/4,1)&gt;=0.5,полн!D40/4-MOD(полн!D40/4,1)+0.5,FLOOR(полн!D40/4,1))</f>
        <v>139.5</v>
      </c>
      <c r="D41" s="17">
        <f>IF(MOD(полн!E40/4,1)&gt;=0.5,полн!E40/4-MOD(полн!E40/4,1)+0.5,FLOOR(полн!E40/4,1))</f>
        <v>135</v>
      </c>
      <c r="E41" s="17">
        <f>IF(MOD(полн!F40/4,1)&gt;=0.5,полн!F40/4-MOD(полн!F40/4,1)+0.5,FLOOR(полн!F40/4,1))</f>
        <v>130.5</v>
      </c>
      <c r="F41" s="17">
        <f>IF(MOD(полн!G40/4,1)&gt;=0.5,полн!G40/4-MOD(полн!G40/4,1)+0.5,FLOOR(полн!G40/4,1))</f>
        <v>126</v>
      </c>
      <c r="G41" s="17">
        <f>IF(MOD(полн!H40/4,1)&gt;=0.5,полн!H40/4-MOD(полн!H40/4,1)+0.5,FLOOR(полн!H40/4,1))</f>
        <v>121.5</v>
      </c>
      <c r="H41" s="17">
        <f>IF(MOD(полн!I40/4,1)&gt;=0.5,полн!I40/4-MOD(полн!I40/4,1)+0.5,FLOOR(полн!I40/4,1))</f>
        <v>117</v>
      </c>
      <c r="I41" s="17">
        <f>IF(MOD(полн!J40/4,1)&gt;=0.5,полн!J40/4-MOD(полн!J40/4,1)+0.5,FLOOR(полн!J40/4,1))</f>
        <v>112.5</v>
      </c>
      <c r="J41" s="17">
        <f>IF(MOD(полн!K40/4,1)&gt;=0.5,полн!K40/4-MOD(полн!K40/4,1)+0.5,FLOOR(полн!K40/4,1))</f>
        <v>108</v>
      </c>
      <c r="K41" s="17">
        <f>IF(MOD(полн!L40/4,1)&gt;=0.5,полн!L40/4-MOD(полн!L40/4,1)+0.5,FLOOR(полн!L40/4,1))</f>
        <v>103.5</v>
      </c>
      <c r="L41" s="17">
        <f>IF(MOD(полн!M40/4,1)&gt;=0.5,полн!M40/4-MOD(полн!M40/4,1)+0.5,FLOOR(полн!M40/4,1))</f>
        <v>99</v>
      </c>
      <c r="M41" s="17">
        <f>IF(MOD(полн!N40/4,1)&gt;=0.5,полн!N40/4-MOD(полн!N40/4,1)+0.5,FLOOR(полн!N40/4,1))</f>
        <v>94.5</v>
      </c>
      <c r="N41" s="17">
        <f>IF(MOD(полн!O40/4,1)&gt;=0.5,полн!O40/4-MOD(полн!O40/4,1)+0.5,FLOOR(полн!O40/4,1))</f>
        <v>90</v>
      </c>
      <c r="O41" s="17">
        <f>IF(MOD(полн!P40/4,1)&gt;=0.5,полн!P40/4-MOD(полн!P40/4,1)+0.5,FLOOR(полн!P40/4,1))</f>
        <v>85.5</v>
      </c>
      <c r="P41" s="17">
        <f>IF(MOD(полн!Q40/4,1)&gt;=0.5,полн!Q40/4-MOD(полн!Q40/4,1)+0.5,FLOOR(полн!Q40/4,1))</f>
        <v>81</v>
      </c>
      <c r="Q41" s="17">
        <f>IF(MOD(полн!R40/4,1)&gt;=0.5,полн!R40/4-MOD(полн!R40/4,1)+0.5,FLOOR(полн!R40/4,1))</f>
        <v>76.5</v>
      </c>
      <c r="R41" s="17">
        <f>IF(MOD(полн!S40/4,1)&gt;=0.5,полн!S40/4-MOD(полн!S40/4,1)+0.5,FLOOR(полн!S40/4,1))</f>
        <v>72</v>
      </c>
      <c r="S41" s="17">
        <f>IF(MOD(полн!T40/4,1)&gt;=0.5,полн!T40/4-MOD(полн!T40/4,1)+0.5,FLOOR(полн!T40/4,1))</f>
        <v>67.5</v>
      </c>
      <c r="T41" s="17">
        <f>IF(MOD(полн!U40/4,1)&gt;=0.5,полн!U40/4-MOD(полн!U40/4,1)+0.5,FLOOR(полн!U40/4,1))</f>
        <v>63</v>
      </c>
      <c r="U41" s="17">
        <f>IF(MOD(полн!V40/4,1)&gt;=0.5,полн!V40/4-MOD(полн!V40/4,1)+0.5,FLOOR(полн!V40/4,1))</f>
        <v>58.5</v>
      </c>
      <c r="V41" s="17">
        <f>IF(MOD(полн!W40/4,1)&gt;=0.5,полн!W40/4-MOD(полн!W40/4,1)+0.5,FLOOR(полн!W40/4,1))</f>
        <v>54</v>
      </c>
      <c r="W41" s="17">
        <f>IF(MOD(полн!X40/4,1)&gt;=0.5,полн!X40/4-MOD(полн!X40/4,1)+0.5,FLOOR(полн!X40/4,1))</f>
        <v>49.5</v>
      </c>
      <c r="X41" s="17">
        <f>IF(MOD(полн!Y40/4,1)&gt;=0.5,полн!Y40/4-MOD(полн!Y40/4,1)+0.5,FLOOR(полн!Y40/4,1))</f>
        <v>45</v>
      </c>
      <c r="Y41" s="17">
        <f>IF(MOD(полн!Z40/4,1)&gt;=0.5,полн!Z40/4-MOD(полн!Z40/4,1)+0.5,FLOOR(полн!Z40/4,1))</f>
        <v>40.5</v>
      </c>
      <c r="Z41" s="17">
        <f>IF(MOD(полн!AA40/4,1)&gt;=0.5,полн!AA40/4-MOD(полн!AA40/4,1)+0.5,FLOOR(полн!AA40/4,1))</f>
        <v>36</v>
      </c>
      <c r="AA41" s="17">
        <f>IF(MOD(полн!AB40/4,1)&gt;=0.5,полн!AB40/4-MOD(полн!AB40/4,1)+0.5,FLOOR(полн!AB40/4,1))</f>
        <v>31.5</v>
      </c>
      <c r="AB41" s="17">
        <f>IF(MOD(полн!AC40/4,1)&gt;=0.5,полн!AC40/4-MOD(полн!AC40/4,1)+0.5,FLOOR(полн!AC40/4,1))</f>
        <v>27</v>
      </c>
      <c r="AC41" s="17">
        <f>IF(MOD(полн!AD40/4,1)&gt;=0.5,полн!AD40/4-MOD(полн!AD40/4,1)+0.5,FLOOR(полн!AD40/4,1))</f>
        <v>22.5</v>
      </c>
      <c r="AD41" s="17">
        <f>IF(MOD(полн!AE40/4,1)&gt;=0.5,полн!AE40/4-MOD(полн!AE40/4,1)+0.5,FLOOR(полн!AE40/4,1))</f>
        <v>18</v>
      </c>
      <c r="AE41" s="17">
        <f>IF(MOD(полн!AF40/4,1)&gt;=0.5,полн!AF40/4-MOD(полн!AF40/4,1)+0.5,FLOOR(полн!AF40/4,1))</f>
        <v>13.5</v>
      </c>
      <c r="AF41" s="17">
        <f>IF(MOD(полн!AG40/4,1)&gt;=0.5,полн!AG40/4-MOD(полн!AG40/4,1)+0.5,FLOOR(полн!AG40/4,1))</f>
        <v>9</v>
      </c>
      <c r="AG41" s="17">
        <f>IF(MOD(полн!AH40/4,1)&gt;=0.5,полн!AH40/4-MOD(полн!AH40/4,1)+0.5,FLOOR(полн!AH40/4,1))</f>
        <v>4.5</v>
      </c>
      <c r="AH41" s="8">
        <f>IF(MOD(полн!AI40/4,1)&gt;=0.5,полн!AI40/4-MOD(полн!AI40/4,1)+0.5,FLOOR(полн!AI40/4,1))</f>
        <v>4.5</v>
      </c>
      <c r="AI41" s="17">
        <f>IF(MOD(полн!AJ40/4,1)&gt;=0.5,полн!AJ40/4-MOD(полн!AJ40/4,1)+0.5,FLOOR(полн!AJ40/4,1))</f>
        <v>4.5</v>
      </c>
      <c r="AJ41" s="99">
        <f>IF(MOD(полн!AK40/4,1)&gt;=0.5,полн!AK40/4-MOD(полн!AK40/4,1)+0.5,FLOOR(полн!AK40/4,1))</f>
        <v>9</v>
      </c>
    </row>
    <row r="42" spans="1:36" ht="20.25" customHeight="1">
      <c r="A42" s="86"/>
      <c r="B42" s="104">
        <v>32</v>
      </c>
      <c r="C42" s="17">
        <f>IF(MOD(полн!D41/4,1)&gt;=0.5,полн!D41/4-MOD(полн!D41/4,1)+0.5,FLOOR(полн!D41/4,1))</f>
        <v>144</v>
      </c>
      <c r="D42" s="17">
        <f>IF(MOD(полн!E41/4,1)&gt;=0.5,полн!E41/4-MOD(полн!E41/4,1)+0.5,FLOOR(полн!E41/4,1))</f>
        <v>139.5</v>
      </c>
      <c r="E42" s="17">
        <f>IF(MOD(полн!F41/4,1)&gt;=0.5,полн!F41/4-MOD(полн!F41/4,1)+0.5,FLOOR(полн!F41/4,1))</f>
        <v>135</v>
      </c>
      <c r="F42" s="17">
        <f>IF(MOD(полн!G41/4,1)&gt;=0.5,полн!G41/4-MOD(полн!G41/4,1)+0.5,FLOOR(полн!G41/4,1))</f>
        <v>130.5</v>
      </c>
      <c r="G42" s="17">
        <f>IF(MOD(полн!H41/4,1)&gt;=0.5,полн!H41/4-MOD(полн!H41/4,1)+0.5,FLOOR(полн!H41/4,1))</f>
        <v>126</v>
      </c>
      <c r="H42" s="17">
        <f>IF(MOD(полн!I41/4,1)&gt;=0.5,полн!I41/4-MOD(полн!I41/4,1)+0.5,FLOOR(полн!I41/4,1))</f>
        <v>121.5</v>
      </c>
      <c r="I42" s="17">
        <f>IF(MOD(полн!J41/4,1)&gt;=0.5,полн!J41/4-MOD(полн!J41/4,1)+0.5,FLOOR(полн!J41/4,1))</f>
        <v>117</v>
      </c>
      <c r="J42" s="17">
        <f>IF(MOD(полн!K41/4,1)&gt;=0.5,полн!K41/4-MOD(полн!K41/4,1)+0.5,FLOOR(полн!K41/4,1))</f>
        <v>112.5</v>
      </c>
      <c r="K42" s="17">
        <f>IF(MOD(полн!L41/4,1)&gt;=0.5,полн!L41/4-MOD(полн!L41/4,1)+0.5,FLOOR(полн!L41/4,1))</f>
        <v>108</v>
      </c>
      <c r="L42" s="17">
        <f>IF(MOD(полн!M41/4,1)&gt;=0.5,полн!M41/4-MOD(полн!M41/4,1)+0.5,FLOOR(полн!M41/4,1))</f>
        <v>103.5</v>
      </c>
      <c r="M42" s="17">
        <f>IF(MOD(полн!N41/4,1)&gt;=0.5,полн!N41/4-MOD(полн!N41/4,1)+0.5,FLOOR(полн!N41/4,1))</f>
        <v>99</v>
      </c>
      <c r="N42" s="17">
        <f>IF(MOD(полн!O41/4,1)&gt;=0.5,полн!O41/4-MOD(полн!O41/4,1)+0.5,FLOOR(полн!O41/4,1))</f>
        <v>94.5</v>
      </c>
      <c r="O42" s="17">
        <f>IF(MOD(полн!P41/4,1)&gt;=0.5,полн!P41/4-MOD(полн!P41/4,1)+0.5,FLOOR(полн!P41/4,1))</f>
        <v>90</v>
      </c>
      <c r="P42" s="17">
        <f>IF(MOD(полн!Q41/4,1)&gt;=0.5,полн!Q41/4-MOD(полн!Q41/4,1)+0.5,FLOOR(полн!Q41/4,1))</f>
        <v>85.5</v>
      </c>
      <c r="Q42" s="17">
        <f>IF(MOD(полн!R41/4,1)&gt;=0.5,полн!R41/4-MOD(полн!R41/4,1)+0.5,FLOOR(полн!R41/4,1))</f>
        <v>81</v>
      </c>
      <c r="R42" s="17">
        <f>IF(MOD(полн!S41/4,1)&gt;=0.5,полн!S41/4-MOD(полн!S41/4,1)+0.5,FLOOR(полн!S41/4,1))</f>
        <v>76.5</v>
      </c>
      <c r="S42" s="17">
        <f>IF(MOD(полн!T41/4,1)&gt;=0.5,полн!T41/4-MOD(полн!T41/4,1)+0.5,FLOOR(полн!T41/4,1))</f>
        <v>72</v>
      </c>
      <c r="T42" s="17">
        <f>IF(MOD(полн!U41/4,1)&gt;=0.5,полн!U41/4-MOD(полн!U41/4,1)+0.5,FLOOR(полн!U41/4,1))</f>
        <v>67.5</v>
      </c>
      <c r="U42" s="17">
        <f>IF(MOD(полн!V41/4,1)&gt;=0.5,полн!V41/4-MOD(полн!V41/4,1)+0.5,FLOOR(полн!V41/4,1))</f>
        <v>63</v>
      </c>
      <c r="V42" s="17">
        <f>IF(MOD(полн!W41/4,1)&gt;=0.5,полн!W41/4-MOD(полн!W41/4,1)+0.5,FLOOR(полн!W41/4,1))</f>
        <v>58.5</v>
      </c>
      <c r="W42" s="17">
        <f>IF(MOD(полн!X41/4,1)&gt;=0.5,полн!X41/4-MOD(полн!X41/4,1)+0.5,FLOOR(полн!X41/4,1))</f>
        <v>54</v>
      </c>
      <c r="X42" s="17">
        <f>IF(MOD(полн!Y41/4,1)&gt;=0.5,полн!Y41/4-MOD(полн!Y41/4,1)+0.5,FLOOR(полн!Y41/4,1))</f>
        <v>49.5</v>
      </c>
      <c r="Y42" s="17">
        <f>IF(MOD(полн!Z41/4,1)&gt;=0.5,полн!Z41/4-MOD(полн!Z41/4,1)+0.5,FLOOR(полн!Z41/4,1))</f>
        <v>45</v>
      </c>
      <c r="Z42" s="17">
        <f>IF(MOD(полн!AA41/4,1)&gt;=0.5,полн!AA41/4-MOD(полн!AA41/4,1)+0.5,FLOOR(полн!AA41/4,1))</f>
        <v>40.5</v>
      </c>
      <c r="AA42" s="17">
        <f>IF(MOD(полн!AB41/4,1)&gt;=0.5,полн!AB41/4-MOD(полн!AB41/4,1)+0.5,FLOOR(полн!AB41/4,1))</f>
        <v>36</v>
      </c>
      <c r="AB42" s="17">
        <f>IF(MOD(полн!AC41/4,1)&gt;=0.5,полн!AC41/4-MOD(полн!AC41/4,1)+0.5,FLOOR(полн!AC41/4,1))</f>
        <v>31.5</v>
      </c>
      <c r="AC42" s="17">
        <f>IF(MOD(полн!AD41/4,1)&gt;=0.5,полн!AD41/4-MOD(полн!AD41/4,1)+0.5,FLOOR(полн!AD41/4,1))</f>
        <v>27</v>
      </c>
      <c r="AD42" s="17">
        <f>IF(MOD(полн!AE41/4,1)&gt;=0.5,полн!AE41/4-MOD(полн!AE41/4,1)+0.5,FLOOR(полн!AE41/4,1))</f>
        <v>22.5</v>
      </c>
      <c r="AE42" s="17">
        <f>IF(MOD(полн!AF41/4,1)&gt;=0.5,полн!AF41/4-MOD(полн!AF41/4,1)+0.5,FLOOR(полн!AF41/4,1))</f>
        <v>18</v>
      </c>
      <c r="AF42" s="17">
        <f>IF(MOD(полн!AG41/4,1)&gt;=0.5,полн!AG41/4-MOD(полн!AG41/4,1)+0.5,FLOOR(полн!AG41/4,1))</f>
        <v>13.5</v>
      </c>
      <c r="AG42" s="17">
        <f>IF(MOD(полн!AH41/4,1)&gt;=0.5,полн!AH41/4-MOD(полн!AH41/4,1)+0.5,FLOOR(полн!AH41/4,1))</f>
        <v>9</v>
      </c>
      <c r="AH42" s="17">
        <f>IF(MOD(полн!AI41/4,1)&gt;=0.5,полн!AI41/4-MOD(полн!AI41/4,1)+0.5,FLOOR(полн!AI41/4,1))</f>
        <v>4.5</v>
      </c>
      <c r="AI42" s="8">
        <f>IF(MOD(полн!AJ41/4,1)&gt;=0.5,полн!AJ41/4-MOD(полн!AJ41/4,1)+0.5,FLOOR(полн!AJ41/4,1))</f>
        <v>4.5</v>
      </c>
      <c r="AJ42" s="99">
        <f>IF(MOD(полн!AK41/4,1)&gt;=0.5,полн!AK41/4-MOD(полн!AK41/4,1)+0.5,FLOOR(полн!AK41/4,1))</f>
        <v>4.5</v>
      </c>
    </row>
    <row r="43" spans="1:36" ht="20.25" customHeight="1" thickBot="1">
      <c r="A43" s="86"/>
      <c r="B43" s="105">
        <v>33</v>
      </c>
      <c r="C43" s="100">
        <f>IF(MOD(полн!D42/4,1)&gt;=0.5,полн!D42/4-MOD(полн!D42/4,1)+0.5,FLOOR(полн!D42/4,1))</f>
        <v>148.5</v>
      </c>
      <c r="D43" s="100">
        <f>IF(MOD(полн!E42/4,1)&gt;=0.5,полн!E42/4-MOD(полн!E42/4,1)+0.5,FLOOR(полн!E42/4,1))</f>
        <v>144</v>
      </c>
      <c r="E43" s="100">
        <f>IF(MOD(полн!F42/4,1)&gt;=0.5,полн!F42/4-MOD(полн!F42/4,1)+0.5,FLOOR(полн!F42/4,1))</f>
        <v>139.5</v>
      </c>
      <c r="F43" s="100">
        <f>IF(MOD(полн!G42/4,1)&gt;=0.5,полн!G42/4-MOD(полн!G42/4,1)+0.5,FLOOR(полн!G42/4,1))</f>
        <v>135</v>
      </c>
      <c r="G43" s="100">
        <f>IF(MOD(полн!H42/4,1)&gt;=0.5,полн!H42/4-MOD(полн!H42/4,1)+0.5,FLOOR(полн!H42/4,1))</f>
        <v>130.5</v>
      </c>
      <c r="H43" s="100">
        <f>IF(MOD(полн!I42/4,1)&gt;=0.5,полн!I42/4-MOD(полн!I42/4,1)+0.5,FLOOR(полн!I42/4,1))</f>
        <v>126</v>
      </c>
      <c r="I43" s="100">
        <f>IF(MOD(полн!J42/4,1)&gt;=0.5,полн!J42/4-MOD(полн!J42/4,1)+0.5,FLOOR(полн!J42/4,1))</f>
        <v>121.5</v>
      </c>
      <c r="J43" s="100">
        <f>IF(MOD(полн!K42/4,1)&gt;=0.5,полн!K42/4-MOD(полн!K42/4,1)+0.5,FLOOR(полн!K42/4,1))</f>
        <v>117</v>
      </c>
      <c r="K43" s="100">
        <f>IF(MOD(полн!L42/4,1)&gt;=0.5,полн!L42/4-MOD(полн!L42/4,1)+0.5,FLOOR(полн!L42/4,1))</f>
        <v>112.5</v>
      </c>
      <c r="L43" s="100">
        <f>IF(MOD(полн!M42/4,1)&gt;=0.5,полн!M42/4-MOD(полн!M42/4,1)+0.5,FLOOR(полн!M42/4,1))</f>
        <v>108</v>
      </c>
      <c r="M43" s="100">
        <f>IF(MOD(полн!N42/4,1)&gt;=0.5,полн!N42/4-MOD(полн!N42/4,1)+0.5,FLOOR(полн!N42/4,1))</f>
        <v>103.5</v>
      </c>
      <c r="N43" s="100">
        <f>IF(MOD(полн!O42/4,1)&gt;=0.5,полн!O42/4-MOD(полн!O42/4,1)+0.5,FLOOR(полн!O42/4,1))</f>
        <v>99</v>
      </c>
      <c r="O43" s="100">
        <f>IF(MOD(полн!P42/4,1)&gt;=0.5,полн!P42/4-MOD(полн!P42/4,1)+0.5,FLOOR(полн!P42/4,1))</f>
        <v>94.5</v>
      </c>
      <c r="P43" s="100">
        <f>IF(MOD(полн!Q42/4,1)&gt;=0.5,полн!Q42/4-MOD(полн!Q42/4,1)+0.5,FLOOR(полн!Q42/4,1))</f>
        <v>90</v>
      </c>
      <c r="Q43" s="100">
        <f>IF(MOD(полн!R42/4,1)&gt;=0.5,полн!R42/4-MOD(полн!R42/4,1)+0.5,FLOOR(полн!R42/4,1))</f>
        <v>85.5</v>
      </c>
      <c r="R43" s="100">
        <f>IF(MOD(полн!S42/4,1)&gt;=0.5,полн!S42/4-MOD(полн!S42/4,1)+0.5,FLOOR(полн!S42/4,1))</f>
        <v>81</v>
      </c>
      <c r="S43" s="100">
        <f>IF(MOD(полн!T42/4,1)&gt;=0.5,полн!T42/4-MOD(полн!T42/4,1)+0.5,FLOOR(полн!T42/4,1))</f>
        <v>76.5</v>
      </c>
      <c r="T43" s="100">
        <f>IF(MOD(полн!U42/4,1)&gt;=0.5,полн!U42/4-MOD(полн!U42/4,1)+0.5,FLOOR(полн!U42/4,1))</f>
        <v>72</v>
      </c>
      <c r="U43" s="100">
        <f>IF(MOD(полн!V42/4,1)&gt;=0.5,полн!V42/4-MOD(полн!V42/4,1)+0.5,FLOOR(полн!V42/4,1))</f>
        <v>67.5</v>
      </c>
      <c r="V43" s="100">
        <f>IF(MOD(полн!W42/4,1)&gt;=0.5,полн!W42/4-MOD(полн!W42/4,1)+0.5,FLOOR(полн!W42/4,1))</f>
        <v>63</v>
      </c>
      <c r="W43" s="100">
        <f>IF(MOD(полн!X42/4,1)&gt;=0.5,полн!X42/4-MOD(полн!X42/4,1)+0.5,FLOOR(полн!X42/4,1))</f>
        <v>58.5</v>
      </c>
      <c r="X43" s="100">
        <f>IF(MOD(полн!Y42/4,1)&gt;=0.5,полн!Y42/4-MOD(полн!Y42/4,1)+0.5,FLOOR(полн!Y42/4,1))</f>
        <v>54</v>
      </c>
      <c r="Y43" s="100">
        <f>IF(MOD(полн!Z42/4,1)&gt;=0.5,полн!Z42/4-MOD(полн!Z42/4,1)+0.5,FLOOR(полн!Z42/4,1))</f>
        <v>49.5</v>
      </c>
      <c r="Z43" s="100">
        <f>IF(MOD(полн!AA42/4,1)&gt;=0.5,полн!AA42/4-MOD(полн!AA42/4,1)+0.5,FLOOR(полн!AA42/4,1))</f>
        <v>45</v>
      </c>
      <c r="AA43" s="100">
        <f>IF(MOD(полн!AB42/4,1)&gt;=0.5,полн!AB42/4-MOD(полн!AB42/4,1)+0.5,FLOOR(полн!AB42/4,1))</f>
        <v>40.5</v>
      </c>
      <c r="AB43" s="100">
        <f>IF(MOD(полн!AC42/4,1)&gt;=0.5,полн!AC42/4-MOD(полн!AC42/4,1)+0.5,FLOOR(полн!AC42/4,1))</f>
        <v>36</v>
      </c>
      <c r="AC43" s="100">
        <f>IF(MOD(полн!AD42/4,1)&gt;=0.5,полн!AD42/4-MOD(полн!AD42/4,1)+0.5,FLOOR(полн!AD42/4,1))</f>
        <v>31.5</v>
      </c>
      <c r="AD43" s="100">
        <f>IF(MOD(полн!AE42/4,1)&gt;=0.5,полн!AE42/4-MOD(полн!AE42/4,1)+0.5,FLOOR(полн!AE42/4,1))</f>
        <v>27</v>
      </c>
      <c r="AE43" s="100">
        <f>IF(MOD(полн!AF42/4,1)&gt;=0.5,полн!AF42/4-MOD(полн!AF42/4,1)+0.5,FLOOR(полн!AF42/4,1))</f>
        <v>22.5</v>
      </c>
      <c r="AF43" s="100">
        <f>IF(MOD(полн!AG42/4,1)&gt;=0.5,полн!AG42/4-MOD(полн!AG42/4,1)+0.5,FLOOR(полн!AG42/4,1))</f>
        <v>18</v>
      </c>
      <c r="AG43" s="100">
        <f>IF(MOD(полн!AH42/4,1)&gt;=0.5,полн!AH42/4-MOD(полн!AH42/4,1)+0.5,FLOOR(полн!AH42/4,1))</f>
        <v>13.5</v>
      </c>
      <c r="AH43" s="100">
        <f>IF(MOD(полн!AI42/4,1)&gt;=0.5,полн!AI42/4-MOD(полн!AI42/4,1)+0.5,FLOOR(полн!AI42/4,1))</f>
        <v>9</v>
      </c>
      <c r="AI43" s="100">
        <f>IF(MOD(полн!AJ42/4,1)&gt;=0.5,полн!AJ42/4-MOD(полн!AJ42/4,1)+0.5,FLOOR(полн!AJ42/4,1))</f>
        <v>4.5</v>
      </c>
      <c r="AJ43" s="16">
        <f>IF(MOD(полн!AK42/4,1)&gt;=0.5,полн!AK42/4-MOD(полн!AK42/4,1)+0.5,FLOOR(полн!AK42/4,1))</f>
        <v>4.5</v>
      </c>
    </row>
  </sheetData>
  <sheetProtection/>
  <mergeCells count="4">
    <mergeCell ref="L2:V2"/>
    <mergeCell ref="L4:V4"/>
    <mergeCell ref="P5:R5"/>
    <mergeCell ref="P7:R7"/>
  </mergeCells>
  <printOptions/>
  <pageMargins left="0.38" right="0.5" top="0.7480314960629921" bottom="0.51" header="0.31496062992125984" footer="0.31496062992125984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92D050"/>
    <pageSetUpPr fitToPage="1"/>
  </sheetPr>
  <dimension ref="A2:U44"/>
  <sheetViews>
    <sheetView view="pageBreakPreview" zoomScale="90" zoomScaleSheetLayoutView="90" zoomScalePageLayoutView="0" workbookViewId="0" topLeftCell="A4">
      <selection activeCell="C25" sqref="C25"/>
    </sheetView>
  </sheetViews>
  <sheetFormatPr defaultColWidth="9.140625" defaultRowHeight="15"/>
  <cols>
    <col min="2" max="2" width="16.140625" style="0" bestFit="1" customWidth="1"/>
    <col min="16" max="16" width="9.710937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7.8515625" style="0" customWidth="1"/>
  </cols>
  <sheetData>
    <row r="2" ht="15">
      <c r="P2" t="s">
        <v>5</v>
      </c>
    </row>
    <row r="3" ht="15">
      <c r="P3" t="s">
        <v>6</v>
      </c>
    </row>
    <row r="4" ht="15">
      <c r="P4" t="s">
        <v>7</v>
      </c>
    </row>
    <row r="5" spans="16:18" ht="15">
      <c r="P5" t="s">
        <v>8</v>
      </c>
      <c r="R5" t="s">
        <v>9</v>
      </c>
    </row>
    <row r="6" spans="16:17" ht="15">
      <c r="P6" s="119"/>
      <c r="Q6" s="119"/>
    </row>
    <row r="9" spans="5:15" ht="15">
      <c r="E9" s="120" t="s">
        <v>0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ht="15">
      <c r="E10" t="s">
        <v>1</v>
      </c>
    </row>
    <row r="11" spans="5:19" ht="15">
      <c r="E11" s="121" t="s">
        <v>2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"/>
      <c r="Q11" s="1"/>
      <c r="R11" s="1"/>
      <c r="S11" s="1"/>
    </row>
    <row r="12" spans="9:11" ht="15">
      <c r="I12" s="122" t="s">
        <v>19</v>
      </c>
      <c r="J12" s="122"/>
      <c r="K12" s="122"/>
    </row>
    <row r="13" spans="9:11" ht="15">
      <c r="I13" s="18"/>
      <c r="J13" s="18"/>
      <c r="K13" s="18"/>
    </row>
    <row r="14" spans="9:21" ht="15.75" thickBot="1">
      <c r="I14" s="118" t="s">
        <v>4</v>
      </c>
      <c r="J14" s="118"/>
      <c r="K14" s="118"/>
      <c r="S14" s="3"/>
      <c r="U14" s="3" t="s">
        <v>11</v>
      </c>
    </row>
    <row r="15" spans="2:21" ht="20.25" customHeight="1">
      <c r="B15" s="7" t="s">
        <v>3</v>
      </c>
      <c r="C15" s="7">
        <v>0</v>
      </c>
      <c r="D15" s="7">
        <v>1</v>
      </c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7">
        <v>8</v>
      </c>
      <c r="L15" s="7">
        <v>9</v>
      </c>
      <c r="M15" s="7">
        <v>10</v>
      </c>
      <c r="N15" s="7">
        <v>11</v>
      </c>
      <c r="O15" s="7">
        <v>12</v>
      </c>
      <c r="P15" s="7">
        <v>13</v>
      </c>
      <c r="Q15" s="7">
        <v>14</v>
      </c>
      <c r="R15" s="7">
        <v>15</v>
      </c>
      <c r="S15" s="7">
        <v>16</v>
      </c>
      <c r="T15" s="7">
        <v>17</v>
      </c>
      <c r="U15" s="7">
        <v>18</v>
      </c>
    </row>
    <row r="16" spans="1:21" ht="20.25" customHeight="1">
      <c r="A16" s="85">
        <v>4.25</v>
      </c>
      <c r="B16" s="7">
        <v>0</v>
      </c>
      <c r="C16" s="8">
        <v>4.2</v>
      </c>
      <c r="D16" s="17">
        <v>4.2</v>
      </c>
      <c r="E16" s="17">
        <v>8.5</v>
      </c>
      <c r="F16" s="17">
        <v>12.7</v>
      </c>
      <c r="G16" s="17">
        <v>17</v>
      </c>
      <c r="H16" s="17">
        <v>21.2</v>
      </c>
      <c r="I16" s="17">
        <v>25.5</v>
      </c>
      <c r="J16" s="17">
        <v>29.7</v>
      </c>
      <c r="K16" s="17">
        <v>34</v>
      </c>
      <c r="L16" s="17">
        <v>38.2</v>
      </c>
      <c r="M16" s="17">
        <v>42.5</v>
      </c>
      <c r="N16" s="17">
        <v>46.7</v>
      </c>
      <c r="O16" s="17">
        <v>51</v>
      </c>
      <c r="P16" s="17">
        <v>55.2</v>
      </c>
      <c r="Q16" s="17">
        <v>59.5</v>
      </c>
      <c r="R16" s="17">
        <v>63.7</v>
      </c>
      <c r="S16" s="17">
        <v>68</v>
      </c>
      <c r="T16" s="17">
        <v>72.2</v>
      </c>
      <c r="U16" s="17">
        <v>76.5</v>
      </c>
    </row>
    <row r="17" spans="1:21" ht="20.25" customHeight="1">
      <c r="A17" s="85">
        <v>4.2</v>
      </c>
      <c r="B17" s="7">
        <v>1</v>
      </c>
      <c r="C17" s="17">
        <f>$C$16*B17</f>
        <v>4.2</v>
      </c>
      <c r="D17" s="8">
        <v>4.2</v>
      </c>
      <c r="E17" s="17">
        <v>4.2</v>
      </c>
      <c r="F17" s="17">
        <v>8.5</v>
      </c>
      <c r="G17" s="17">
        <v>12.7</v>
      </c>
      <c r="H17" s="17">
        <v>17</v>
      </c>
      <c r="I17" s="17">
        <v>21.2</v>
      </c>
      <c r="J17" s="17">
        <v>25.5</v>
      </c>
      <c r="K17" s="17">
        <v>29.7</v>
      </c>
      <c r="L17" s="17">
        <v>34</v>
      </c>
      <c r="M17" s="17">
        <v>38.2</v>
      </c>
      <c r="N17" s="17">
        <v>42.5</v>
      </c>
      <c r="O17" s="17">
        <v>46.7</v>
      </c>
      <c r="P17" s="17">
        <v>51</v>
      </c>
      <c r="Q17" s="17">
        <v>55.2</v>
      </c>
      <c r="R17" s="17">
        <v>59.5</v>
      </c>
      <c r="S17" s="17">
        <v>63.7</v>
      </c>
      <c r="T17" s="17">
        <v>68</v>
      </c>
      <c r="U17" s="17">
        <v>72.2</v>
      </c>
    </row>
    <row r="18" spans="1:21" ht="20.25" customHeight="1">
      <c r="A18" s="85">
        <v>8.5</v>
      </c>
      <c r="B18" s="7">
        <v>2</v>
      </c>
      <c r="C18" s="17">
        <f>$C$16*B18</f>
        <v>8.4</v>
      </c>
      <c r="D18" s="17">
        <v>4.2</v>
      </c>
      <c r="E18" s="8">
        <v>4.2</v>
      </c>
      <c r="F18" s="17">
        <v>4.2</v>
      </c>
      <c r="G18" s="17">
        <v>8.5</v>
      </c>
      <c r="H18" s="17">
        <v>12.7</v>
      </c>
      <c r="I18" s="17">
        <v>17</v>
      </c>
      <c r="J18" s="17">
        <v>21.2</v>
      </c>
      <c r="K18" s="17">
        <v>25.5</v>
      </c>
      <c r="L18" s="17">
        <v>29.7</v>
      </c>
      <c r="M18" s="17">
        <v>34</v>
      </c>
      <c r="N18" s="17">
        <v>38.2</v>
      </c>
      <c r="O18" s="17">
        <v>42.5</v>
      </c>
      <c r="P18" s="17">
        <v>46.7</v>
      </c>
      <c r="Q18" s="17">
        <v>51</v>
      </c>
      <c r="R18" s="17">
        <v>55.2</v>
      </c>
      <c r="S18" s="17">
        <v>59.5</v>
      </c>
      <c r="T18" s="17">
        <v>63.7</v>
      </c>
      <c r="U18" s="17">
        <v>68</v>
      </c>
    </row>
    <row r="19" spans="1:21" ht="20.25" customHeight="1">
      <c r="A19" s="85">
        <v>12.7</v>
      </c>
      <c r="B19" s="7">
        <v>3</v>
      </c>
      <c r="C19" s="17">
        <f>$C$16*B19</f>
        <v>12.600000000000001</v>
      </c>
      <c r="D19" s="17">
        <v>8.5</v>
      </c>
      <c r="E19" s="17">
        <v>4.2</v>
      </c>
      <c r="F19" s="8">
        <v>4.2</v>
      </c>
      <c r="G19" s="17">
        <v>4.2</v>
      </c>
      <c r="H19" s="17">
        <v>8.5</v>
      </c>
      <c r="I19" s="17">
        <v>12.7</v>
      </c>
      <c r="J19" s="17">
        <v>17</v>
      </c>
      <c r="K19" s="17">
        <v>21.2</v>
      </c>
      <c r="L19" s="17">
        <v>25.5</v>
      </c>
      <c r="M19" s="17">
        <v>29.7</v>
      </c>
      <c r="N19" s="17">
        <v>34</v>
      </c>
      <c r="O19" s="17">
        <v>38.2</v>
      </c>
      <c r="P19" s="17">
        <v>42.5</v>
      </c>
      <c r="Q19" s="17">
        <v>46.7</v>
      </c>
      <c r="R19" s="17">
        <v>51</v>
      </c>
      <c r="S19" s="17">
        <v>55.2</v>
      </c>
      <c r="T19" s="17">
        <v>59.5</v>
      </c>
      <c r="U19" s="17">
        <v>63.7</v>
      </c>
    </row>
    <row r="20" spans="1:21" ht="20.25" customHeight="1">
      <c r="A20" s="85">
        <v>17</v>
      </c>
      <c r="B20" s="7">
        <v>4</v>
      </c>
      <c r="C20" s="17">
        <f aca="true" t="shared" si="0" ref="C20:C34">$C$16*B20</f>
        <v>16.8</v>
      </c>
      <c r="D20" s="17">
        <v>12.7</v>
      </c>
      <c r="E20" s="17">
        <v>8.5</v>
      </c>
      <c r="F20" s="17">
        <v>4.2</v>
      </c>
      <c r="G20" s="8">
        <v>4.2</v>
      </c>
      <c r="H20" s="17">
        <v>4.2</v>
      </c>
      <c r="I20" s="17">
        <v>8.5</v>
      </c>
      <c r="J20" s="17">
        <v>12.7</v>
      </c>
      <c r="K20" s="17">
        <v>17</v>
      </c>
      <c r="L20" s="17">
        <v>21.2</v>
      </c>
      <c r="M20" s="17">
        <v>25.5</v>
      </c>
      <c r="N20" s="17">
        <v>29.7</v>
      </c>
      <c r="O20" s="17">
        <v>34</v>
      </c>
      <c r="P20" s="17">
        <v>38.2</v>
      </c>
      <c r="Q20" s="17">
        <v>42.5</v>
      </c>
      <c r="R20" s="17">
        <v>46.7</v>
      </c>
      <c r="S20" s="17">
        <v>51</v>
      </c>
      <c r="T20" s="17">
        <v>55.2</v>
      </c>
      <c r="U20" s="17">
        <v>59.5</v>
      </c>
    </row>
    <row r="21" spans="1:21" ht="20.25" customHeight="1">
      <c r="A21" s="85">
        <v>21.2</v>
      </c>
      <c r="B21" s="7">
        <v>5</v>
      </c>
      <c r="C21" s="17">
        <f t="shared" si="0"/>
        <v>21</v>
      </c>
      <c r="D21" s="17">
        <v>17</v>
      </c>
      <c r="E21" s="17">
        <v>12.7</v>
      </c>
      <c r="F21" s="17">
        <v>8.5</v>
      </c>
      <c r="G21" s="17">
        <v>4.2</v>
      </c>
      <c r="H21" s="8">
        <v>4.2</v>
      </c>
      <c r="I21" s="17">
        <v>4.2</v>
      </c>
      <c r="J21" s="17">
        <v>8.5</v>
      </c>
      <c r="K21" s="17">
        <v>12.7</v>
      </c>
      <c r="L21" s="17">
        <v>17</v>
      </c>
      <c r="M21" s="17">
        <v>21.2</v>
      </c>
      <c r="N21" s="17">
        <v>25.5</v>
      </c>
      <c r="O21" s="17">
        <v>29.7</v>
      </c>
      <c r="P21" s="17">
        <v>34</v>
      </c>
      <c r="Q21" s="17">
        <v>38.2</v>
      </c>
      <c r="R21" s="17">
        <v>42.5</v>
      </c>
      <c r="S21" s="17">
        <v>46.7</v>
      </c>
      <c r="T21" s="17">
        <v>51</v>
      </c>
      <c r="U21" s="17">
        <v>55.2</v>
      </c>
    </row>
    <row r="22" spans="1:21" ht="20.25" customHeight="1">
      <c r="A22" s="85">
        <v>25.5</v>
      </c>
      <c r="B22" s="7">
        <v>6</v>
      </c>
      <c r="C22" s="17">
        <f t="shared" si="0"/>
        <v>25.200000000000003</v>
      </c>
      <c r="D22" s="17">
        <v>21.2</v>
      </c>
      <c r="E22" s="17">
        <v>17</v>
      </c>
      <c r="F22" s="17">
        <v>12.7</v>
      </c>
      <c r="G22" s="17">
        <v>8.5</v>
      </c>
      <c r="H22" s="17">
        <v>4.2</v>
      </c>
      <c r="I22" s="8">
        <v>4.2</v>
      </c>
      <c r="J22" s="17">
        <v>4.2</v>
      </c>
      <c r="K22" s="17">
        <v>8.5</v>
      </c>
      <c r="L22" s="17">
        <v>12.7</v>
      </c>
      <c r="M22" s="17">
        <v>17</v>
      </c>
      <c r="N22" s="17">
        <v>21.2</v>
      </c>
      <c r="O22" s="17">
        <v>25.5</v>
      </c>
      <c r="P22" s="17">
        <v>29.7</v>
      </c>
      <c r="Q22" s="17">
        <v>34</v>
      </c>
      <c r="R22" s="17">
        <v>38.2</v>
      </c>
      <c r="S22" s="17">
        <v>42.5</v>
      </c>
      <c r="T22" s="17">
        <v>46.7</v>
      </c>
      <c r="U22" s="17">
        <v>51</v>
      </c>
    </row>
    <row r="23" spans="1:21" ht="20.25" customHeight="1">
      <c r="A23" s="85">
        <v>29.7</v>
      </c>
      <c r="B23" s="7">
        <v>7</v>
      </c>
      <c r="C23" s="17">
        <f t="shared" si="0"/>
        <v>29.400000000000002</v>
      </c>
      <c r="D23" s="17">
        <v>25.5</v>
      </c>
      <c r="E23" s="17">
        <v>21.2</v>
      </c>
      <c r="F23" s="17">
        <v>17</v>
      </c>
      <c r="G23" s="17">
        <v>12.7</v>
      </c>
      <c r="H23" s="17">
        <v>8.5</v>
      </c>
      <c r="I23" s="17">
        <v>4.2</v>
      </c>
      <c r="J23" s="8">
        <v>4.2</v>
      </c>
      <c r="K23" s="17">
        <v>4.2</v>
      </c>
      <c r="L23" s="17">
        <v>8.5</v>
      </c>
      <c r="M23" s="17">
        <v>12.7</v>
      </c>
      <c r="N23" s="17">
        <v>17</v>
      </c>
      <c r="O23" s="17">
        <v>21.2</v>
      </c>
      <c r="P23" s="17">
        <v>25.5</v>
      </c>
      <c r="Q23" s="17">
        <v>29.7</v>
      </c>
      <c r="R23" s="17">
        <v>34</v>
      </c>
      <c r="S23" s="17">
        <v>38.2</v>
      </c>
      <c r="T23" s="17">
        <v>42.5</v>
      </c>
      <c r="U23" s="17">
        <v>46.7</v>
      </c>
    </row>
    <row r="24" spans="1:21" ht="20.25" customHeight="1">
      <c r="A24" s="85">
        <v>34</v>
      </c>
      <c r="B24" s="7">
        <v>8</v>
      </c>
      <c r="C24" s="17">
        <f t="shared" si="0"/>
        <v>33.6</v>
      </c>
      <c r="D24" s="17">
        <v>29.7</v>
      </c>
      <c r="E24" s="17">
        <v>25.5</v>
      </c>
      <c r="F24" s="17">
        <v>21.2</v>
      </c>
      <c r="G24" s="17">
        <v>17</v>
      </c>
      <c r="H24" s="17">
        <v>12.7</v>
      </c>
      <c r="I24" s="17">
        <v>8.5</v>
      </c>
      <c r="J24" s="17">
        <v>4.2</v>
      </c>
      <c r="K24" s="8">
        <v>4.2</v>
      </c>
      <c r="L24" s="17">
        <v>4.2</v>
      </c>
      <c r="M24" s="17">
        <v>8.5</v>
      </c>
      <c r="N24" s="17">
        <v>12.7</v>
      </c>
      <c r="O24" s="17">
        <v>17</v>
      </c>
      <c r="P24" s="17">
        <v>21.2</v>
      </c>
      <c r="Q24" s="17">
        <v>25.5</v>
      </c>
      <c r="R24" s="17">
        <v>29.7</v>
      </c>
      <c r="S24" s="17">
        <v>34</v>
      </c>
      <c r="T24" s="17">
        <v>38.2</v>
      </c>
      <c r="U24" s="17">
        <v>42.5</v>
      </c>
    </row>
    <row r="25" spans="1:21" ht="20.25" customHeight="1">
      <c r="A25" s="85">
        <v>38.2</v>
      </c>
      <c r="B25" s="7">
        <v>9</v>
      </c>
      <c r="C25" s="17">
        <f t="shared" si="0"/>
        <v>37.800000000000004</v>
      </c>
      <c r="D25" s="17">
        <v>34</v>
      </c>
      <c r="E25" s="17">
        <v>29.7</v>
      </c>
      <c r="F25" s="17">
        <v>25.5</v>
      </c>
      <c r="G25" s="17">
        <v>21.2</v>
      </c>
      <c r="H25" s="17">
        <v>17</v>
      </c>
      <c r="I25" s="17">
        <v>12.7</v>
      </c>
      <c r="J25" s="17">
        <v>8.5</v>
      </c>
      <c r="K25" s="17">
        <v>4.2</v>
      </c>
      <c r="L25" s="8">
        <v>4.2</v>
      </c>
      <c r="M25" s="17">
        <v>4.2</v>
      </c>
      <c r="N25" s="17">
        <v>8.5</v>
      </c>
      <c r="O25" s="17">
        <v>12.7</v>
      </c>
      <c r="P25" s="17">
        <v>17</v>
      </c>
      <c r="Q25" s="17">
        <v>21.2</v>
      </c>
      <c r="R25" s="17">
        <v>25.5</v>
      </c>
      <c r="S25" s="17">
        <v>29.7</v>
      </c>
      <c r="T25" s="17">
        <v>34</v>
      </c>
      <c r="U25" s="17">
        <v>38.2</v>
      </c>
    </row>
    <row r="26" spans="1:21" ht="20.25" customHeight="1">
      <c r="A26" s="85">
        <v>42.5</v>
      </c>
      <c r="B26" s="7">
        <v>10</v>
      </c>
      <c r="C26" s="17">
        <f t="shared" si="0"/>
        <v>42</v>
      </c>
      <c r="D26" s="17">
        <v>38.2</v>
      </c>
      <c r="E26" s="17">
        <v>34</v>
      </c>
      <c r="F26" s="17">
        <v>29.7</v>
      </c>
      <c r="G26" s="17">
        <v>25.5</v>
      </c>
      <c r="H26" s="17">
        <v>21.2</v>
      </c>
      <c r="I26" s="17">
        <v>17</v>
      </c>
      <c r="J26" s="17">
        <v>12.7</v>
      </c>
      <c r="K26" s="17">
        <v>8.5</v>
      </c>
      <c r="L26" s="17">
        <v>4.2</v>
      </c>
      <c r="M26" s="8">
        <v>4.2</v>
      </c>
      <c r="N26" s="17">
        <v>4.2</v>
      </c>
      <c r="O26" s="17">
        <v>8.5</v>
      </c>
      <c r="P26" s="17">
        <v>12.7</v>
      </c>
      <c r="Q26" s="17">
        <v>17</v>
      </c>
      <c r="R26" s="17">
        <v>21.2</v>
      </c>
      <c r="S26" s="17">
        <v>25.5</v>
      </c>
      <c r="T26" s="17">
        <v>29.7</v>
      </c>
      <c r="U26" s="17">
        <v>34</v>
      </c>
    </row>
    <row r="27" spans="1:21" ht="20.25" customHeight="1">
      <c r="A27" s="85">
        <v>46.7</v>
      </c>
      <c r="B27" s="7">
        <v>11</v>
      </c>
      <c r="C27" s="17">
        <f>$C$16*B27</f>
        <v>46.2</v>
      </c>
      <c r="D27" s="17">
        <v>42.5</v>
      </c>
      <c r="E27" s="17">
        <v>38.2</v>
      </c>
      <c r="F27" s="17">
        <v>34</v>
      </c>
      <c r="G27" s="17">
        <v>29.7</v>
      </c>
      <c r="H27" s="17">
        <v>25.5</v>
      </c>
      <c r="I27" s="17">
        <v>21.2</v>
      </c>
      <c r="J27" s="17">
        <v>17</v>
      </c>
      <c r="K27" s="17">
        <v>12.7</v>
      </c>
      <c r="L27" s="17">
        <v>8.5</v>
      </c>
      <c r="M27" s="17">
        <v>4.2</v>
      </c>
      <c r="N27" s="8">
        <v>4.2</v>
      </c>
      <c r="O27" s="17">
        <v>4.2</v>
      </c>
      <c r="P27" s="17">
        <v>8.5</v>
      </c>
      <c r="Q27" s="17">
        <v>12.7</v>
      </c>
      <c r="R27" s="17">
        <v>17</v>
      </c>
      <c r="S27" s="17">
        <v>21.2</v>
      </c>
      <c r="T27" s="17">
        <v>25.5</v>
      </c>
      <c r="U27" s="17">
        <v>29.7</v>
      </c>
    </row>
    <row r="28" spans="1:21" ht="20.25" customHeight="1">
      <c r="A28" s="85">
        <v>51</v>
      </c>
      <c r="B28" s="7">
        <v>12</v>
      </c>
      <c r="C28" s="17">
        <f t="shared" si="0"/>
        <v>50.400000000000006</v>
      </c>
      <c r="D28" s="17">
        <v>46.7</v>
      </c>
      <c r="E28" s="17">
        <v>42.5</v>
      </c>
      <c r="F28" s="17">
        <v>38.2</v>
      </c>
      <c r="G28" s="17">
        <v>34</v>
      </c>
      <c r="H28" s="17">
        <v>29.7</v>
      </c>
      <c r="I28" s="17">
        <v>25.5</v>
      </c>
      <c r="J28" s="17">
        <v>21.2</v>
      </c>
      <c r="K28" s="17">
        <v>17</v>
      </c>
      <c r="L28" s="17">
        <v>12.7</v>
      </c>
      <c r="M28" s="17">
        <v>8.5</v>
      </c>
      <c r="N28" s="17">
        <v>4.2</v>
      </c>
      <c r="O28" s="8">
        <v>4.2</v>
      </c>
      <c r="P28" s="17">
        <v>4.2</v>
      </c>
      <c r="Q28" s="17">
        <v>8.5</v>
      </c>
      <c r="R28" s="17">
        <v>12.7</v>
      </c>
      <c r="S28" s="17">
        <v>17</v>
      </c>
      <c r="T28" s="17">
        <v>21.2</v>
      </c>
      <c r="U28" s="17">
        <v>25.5</v>
      </c>
    </row>
    <row r="29" spans="1:21" ht="20.25" customHeight="1">
      <c r="A29" s="85">
        <v>55.2</v>
      </c>
      <c r="B29" s="7">
        <v>13</v>
      </c>
      <c r="C29" s="17">
        <f t="shared" si="0"/>
        <v>54.6</v>
      </c>
      <c r="D29" s="17">
        <v>51</v>
      </c>
      <c r="E29" s="17">
        <v>46.7</v>
      </c>
      <c r="F29" s="17">
        <v>42.5</v>
      </c>
      <c r="G29" s="17">
        <v>38.2</v>
      </c>
      <c r="H29" s="17">
        <v>34</v>
      </c>
      <c r="I29" s="17">
        <v>29.7</v>
      </c>
      <c r="J29" s="17">
        <v>25.5</v>
      </c>
      <c r="K29" s="17">
        <v>21.2</v>
      </c>
      <c r="L29" s="17">
        <v>17</v>
      </c>
      <c r="M29" s="17">
        <v>12.7</v>
      </c>
      <c r="N29" s="17">
        <v>8.5</v>
      </c>
      <c r="O29" s="17">
        <v>4.2</v>
      </c>
      <c r="P29" s="8">
        <v>4.2</v>
      </c>
      <c r="Q29" s="17">
        <v>4.2</v>
      </c>
      <c r="R29" s="17">
        <v>8.5</v>
      </c>
      <c r="S29" s="17">
        <v>12.7</v>
      </c>
      <c r="T29" s="17">
        <v>17</v>
      </c>
      <c r="U29" s="17">
        <v>21.2</v>
      </c>
    </row>
    <row r="30" spans="1:21" ht="20.25" customHeight="1">
      <c r="A30" s="85">
        <v>59.5</v>
      </c>
      <c r="B30" s="7">
        <v>14</v>
      </c>
      <c r="C30" s="17">
        <f t="shared" si="0"/>
        <v>58.800000000000004</v>
      </c>
      <c r="D30" s="17">
        <v>55.2</v>
      </c>
      <c r="E30" s="17">
        <v>51</v>
      </c>
      <c r="F30" s="17">
        <v>46.7</v>
      </c>
      <c r="G30" s="17">
        <v>42.5</v>
      </c>
      <c r="H30" s="17">
        <v>38.2</v>
      </c>
      <c r="I30" s="17">
        <v>34</v>
      </c>
      <c r="J30" s="17">
        <v>29.7</v>
      </c>
      <c r="K30" s="17">
        <v>25.5</v>
      </c>
      <c r="L30" s="17">
        <v>21.2</v>
      </c>
      <c r="M30" s="17">
        <v>17</v>
      </c>
      <c r="N30" s="17">
        <v>12.7</v>
      </c>
      <c r="O30" s="17">
        <v>8.5</v>
      </c>
      <c r="P30" s="17">
        <v>4.2</v>
      </c>
      <c r="Q30" s="8">
        <v>4.2</v>
      </c>
      <c r="R30" s="17">
        <v>4.2</v>
      </c>
      <c r="S30" s="17">
        <v>8.5</v>
      </c>
      <c r="T30" s="17">
        <v>12.7</v>
      </c>
      <c r="U30" s="17">
        <v>17</v>
      </c>
    </row>
    <row r="31" spans="1:21" ht="20.25" customHeight="1">
      <c r="A31" s="85">
        <v>63.7</v>
      </c>
      <c r="B31" s="7">
        <v>15</v>
      </c>
      <c r="C31" s="17">
        <f t="shared" si="0"/>
        <v>63</v>
      </c>
      <c r="D31" s="17">
        <v>59.5</v>
      </c>
      <c r="E31" s="17">
        <v>55.2</v>
      </c>
      <c r="F31" s="17">
        <v>51</v>
      </c>
      <c r="G31" s="17">
        <v>46.7</v>
      </c>
      <c r="H31" s="17">
        <v>42.5</v>
      </c>
      <c r="I31" s="17">
        <v>38.2</v>
      </c>
      <c r="J31" s="17">
        <v>34</v>
      </c>
      <c r="K31" s="17">
        <v>29.7</v>
      </c>
      <c r="L31" s="17">
        <v>25.5</v>
      </c>
      <c r="M31" s="17">
        <v>21.2</v>
      </c>
      <c r="N31" s="17">
        <v>17</v>
      </c>
      <c r="O31" s="17">
        <v>12.7</v>
      </c>
      <c r="P31" s="17">
        <v>8.5</v>
      </c>
      <c r="Q31" s="17">
        <v>4.2</v>
      </c>
      <c r="R31" s="8">
        <v>4.2</v>
      </c>
      <c r="S31" s="17">
        <v>4.2</v>
      </c>
      <c r="T31" s="17">
        <v>8.5</v>
      </c>
      <c r="U31" s="17">
        <v>12.7</v>
      </c>
    </row>
    <row r="32" spans="1:21" ht="20.25" customHeight="1">
      <c r="A32" s="85">
        <v>68</v>
      </c>
      <c r="B32" s="7">
        <v>16</v>
      </c>
      <c r="C32" s="17">
        <f t="shared" si="0"/>
        <v>67.2</v>
      </c>
      <c r="D32" s="17">
        <v>63.7</v>
      </c>
      <c r="E32" s="17">
        <v>59.5</v>
      </c>
      <c r="F32" s="17">
        <v>55.2</v>
      </c>
      <c r="G32" s="17">
        <v>51</v>
      </c>
      <c r="H32" s="17">
        <v>46.7</v>
      </c>
      <c r="I32" s="17">
        <v>42.5</v>
      </c>
      <c r="J32" s="17">
        <v>38.2</v>
      </c>
      <c r="K32" s="17">
        <v>34</v>
      </c>
      <c r="L32" s="17">
        <v>29.7</v>
      </c>
      <c r="M32" s="17">
        <v>25.5</v>
      </c>
      <c r="N32" s="17">
        <v>21.2</v>
      </c>
      <c r="O32" s="17">
        <v>17</v>
      </c>
      <c r="P32" s="17">
        <v>12.7</v>
      </c>
      <c r="Q32" s="17">
        <v>8.5</v>
      </c>
      <c r="R32" s="17">
        <v>4.2</v>
      </c>
      <c r="S32" s="8">
        <v>4.2</v>
      </c>
      <c r="T32" s="17">
        <v>4.2</v>
      </c>
      <c r="U32" s="17">
        <v>8.5</v>
      </c>
    </row>
    <row r="33" spans="1:21" ht="20.25" customHeight="1">
      <c r="A33" s="85">
        <v>72.2</v>
      </c>
      <c r="B33" s="7">
        <v>17</v>
      </c>
      <c r="C33" s="17">
        <f t="shared" si="0"/>
        <v>71.4</v>
      </c>
      <c r="D33" s="17">
        <v>68</v>
      </c>
      <c r="E33" s="17">
        <v>63.7</v>
      </c>
      <c r="F33" s="17">
        <v>59.5</v>
      </c>
      <c r="G33" s="17">
        <v>55.2</v>
      </c>
      <c r="H33" s="17">
        <v>51</v>
      </c>
      <c r="I33" s="17">
        <v>46.7</v>
      </c>
      <c r="J33" s="17">
        <v>42.5</v>
      </c>
      <c r="K33" s="17">
        <v>38.2</v>
      </c>
      <c r="L33" s="17">
        <v>34</v>
      </c>
      <c r="M33" s="17">
        <v>29.7</v>
      </c>
      <c r="N33" s="17">
        <v>25.5</v>
      </c>
      <c r="O33" s="17">
        <v>21.2</v>
      </c>
      <c r="P33" s="17">
        <v>17</v>
      </c>
      <c r="Q33" s="17">
        <v>12.7</v>
      </c>
      <c r="R33" s="17">
        <v>8.5</v>
      </c>
      <c r="S33" s="17">
        <v>4.2</v>
      </c>
      <c r="T33" s="8">
        <v>4.2</v>
      </c>
      <c r="U33" s="17">
        <v>4.2</v>
      </c>
    </row>
    <row r="34" spans="1:21" ht="20.25" customHeight="1">
      <c r="A34" s="85">
        <v>76.5</v>
      </c>
      <c r="B34" s="7">
        <v>18</v>
      </c>
      <c r="C34" s="17">
        <f t="shared" si="0"/>
        <v>75.60000000000001</v>
      </c>
      <c r="D34" s="17">
        <v>72.2</v>
      </c>
      <c r="E34" s="17">
        <v>68</v>
      </c>
      <c r="F34" s="17">
        <v>63.7</v>
      </c>
      <c r="G34" s="17">
        <v>59.5</v>
      </c>
      <c r="H34" s="17">
        <v>55.2</v>
      </c>
      <c r="I34" s="17">
        <v>51</v>
      </c>
      <c r="J34" s="17">
        <v>46.7</v>
      </c>
      <c r="K34" s="17">
        <v>42.5</v>
      </c>
      <c r="L34" s="17">
        <v>38.2</v>
      </c>
      <c r="M34" s="17">
        <v>34</v>
      </c>
      <c r="N34" s="17">
        <v>29.7</v>
      </c>
      <c r="O34" s="17">
        <v>25.5</v>
      </c>
      <c r="P34" s="17">
        <v>21.2</v>
      </c>
      <c r="Q34" s="17">
        <v>17</v>
      </c>
      <c r="R34" s="17">
        <v>12.7</v>
      </c>
      <c r="S34" s="17">
        <v>8.5</v>
      </c>
      <c r="T34" s="17">
        <v>4.2</v>
      </c>
      <c r="U34" s="8">
        <v>4.2</v>
      </c>
    </row>
    <row r="37" ht="15">
      <c r="P37" t="s">
        <v>13</v>
      </c>
    </row>
    <row r="38" ht="15">
      <c r="P38" t="s">
        <v>14</v>
      </c>
    </row>
    <row r="39" ht="15">
      <c r="P39" t="s">
        <v>7</v>
      </c>
    </row>
    <row r="40" ht="15">
      <c r="P40" t="s">
        <v>15</v>
      </c>
    </row>
    <row r="41" spans="16:17" ht="15">
      <c r="P41" s="119"/>
      <c r="Q41" s="119"/>
    </row>
    <row r="42" ht="15">
      <c r="P42" t="s">
        <v>17</v>
      </c>
    </row>
    <row r="43" ht="15">
      <c r="P43" t="s">
        <v>7</v>
      </c>
    </row>
    <row r="44" ht="18" customHeight="1">
      <c r="P44" t="s">
        <v>10</v>
      </c>
    </row>
  </sheetData>
  <sheetProtection/>
  <mergeCells count="6">
    <mergeCell ref="P6:Q6"/>
    <mergeCell ref="E9:O9"/>
    <mergeCell ref="E11:O11"/>
    <mergeCell ref="I12:K12"/>
    <mergeCell ref="I14:K14"/>
    <mergeCell ref="P41:Q41"/>
  </mergeCells>
  <printOptions/>
  <pageMargins left="0.38" right="0.5" top="0.7480314960629921" bottom="0.51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7030A0"/>
    <pageSetUpPr fitToPage="1"/>
  </sheetPr>
  <dimension ref="A2:AK42"/>
  <sheetViews>
    <sheetView tabSelected="1" view="pageBreakPreview" zoomScale="60" zoomScalePageLayoutView="0" workbookViewId="0" topLeftCell="A1">
      <selection activeCell="K6" sqref="K6"/>
    </sheetView>
  </sheetViews>
  <sheetFormatPr defaultColWidth="9.140625" defaultRowHeight="15"/>
  <cols>
    <col min="1" max="1" width="10.140625" style="0" customWidth="1"/>
    <col min="2" max="2" width="15.00390625" style="0" customWidth="1"/>
    <col min="16" max="16" width="9.710937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7.8515625" style="0" customWidth="1"/>
  </cols>
  <sheetData>
    <row r="2" spans="9:37" ht="20.25" customHeight="1">
      <c r="I2" s="131"/>
      <c r="J2" s="131"/>
      <c r="K2" s="140" t="s">
        <v>101</v>
      </c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92"/>
      <c r="AC2" s="92"/>
      <c r="AD2" s="92"/>
      <c r="AE2" s="92"/>
      <c r="AF2" s="112"/>
      <c r="AG2" s="112"/>
      <c r="AH2" s="112"/>
      <c r="AI2" s="112"/>
      <c r="AJ2" s="112"/>
      <c r="AK2" s="92"/>
    </row>
    <row r="3" spans="9:37" ht="18.75">
      <c r="I3" s="131"/>
      <c r="J3" s="131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92"/>
      <c r="AC3" s="92"/>
      <c r="AD3" s="92"/>
      <c r="AE3" s="92"/>
      <c r="AF3" s="112"/>
      <c r="AG3" s="112"/>
      <c r="AH3" s="112"/>
      <c r="AI3" s="112"/>
      <c r="AJ3" s="112"/>
      <c r="AK3" s="92"/>
    </row>
    <row r="4" spans="9:37" ht="18.75">
      <c r="I4" s="131"/>
      <c r="J4" s="131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92"/>
      <c r="AC4" s="92"/>
      <c r="AD4" s="92"/>
      <c r="AE4" s="92"/>
      <c r="AF4" s="112"/>
      <c r="AG4" s="112"/>
      <c r="AH4" s="112"/>
      <c r="AI4" s="112"/>
      <c r="AJ4" s="112"/>
      <c r="AK4" s="92"/>
    </row>
    <row r="5" spans="9:27" ht="18.75">
      <c r="I5" s="131"/>
      <c r="J5" s="131"/>
      <c r="K5" s="131"/>
      <c r="L5" s="131"/>
      <c r="M5" s="131"/>
      <c r="N5" s="131"/>
      <c r="O5" s="135" t="s">
        <v>100</v>
      </c>
      <c r="P5" s="135"/>
      <c r="Q5" s="135"/>
      <c r="R5" s="135"/>
      <c r="S5" s="135"/>
      <c r="T5" s="131"/>
      <c r="U5" s="131"/>
      <c r="V5" s="131"/>
      <c r="W5" s="131"/>
      <c r="X5" s="131"/>
      <c r="Y5" s="131"/>
      <c r="Z5" s="131"/>
      <c r="AA5" s="131"/>
    </row>
    <row r="6" spans="9:27" ht="18.75">
      <c r="I6" s="139"/>
      <c r="J6" s="139"/>
      <c r="K6" s="139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</row>
    <row r="7" spans="9:37" ht="19.5" thickBot="1">
      <c r="I7" s="137"/>
      <c r="J7" s="137"/>
      <c r="K7" s="137"/>
      <c r="L7" s="131"/>
      <c r="M7" s="131"/>
      <c r="N7" s="131"/>
      <c r="O7" s="131"/>
      <c r="P7" s="131"/>
      <c r="Q7" s="131"/>
      <c r="R7" s="131"/>
      <c r="S7" s="141"/>
      <c r="T7" s="131"/>
      <c r="U7" s="141"/>
      <c r="V7" s="141"/>
      <c r="W7" s="141"/>
      <c r="X7" s="141"/>
      <c r="Y7" s="141"/>
      <c r="Z7" s="141"/>
      <c r="AA7" s="141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:37" ht="33.75" customHeight="1">
      <c r="B8" s="108" t="s">
        <v>3</v>
      </c>
      <c r="C8" s="102">
        <v>0</v>
      </c>
      <c r="D8" s="102">
        <v>1</v>
      </c>
      <c r="E8" s="102">
        <v>2</v>
      </c>
      <c r="F8" s="102">
        <v>3</v>
      </c>
      <c r="G8" s="102">
        <v>4</v>
      </c>
      <c r="H8" s="102">
        <v>5</v>
      </c>
      <c r="I8" s="102">
        <v>6</v>
      </c>
      <c r="J8" s="102">
        <v>7</v>
      </c>
      <c r="K8" s="102">
        <v>8</v>
      </c>
      <c r="L8" s="102">
        <v>9</v>
      </c>
      <c r="M8" s="102">
        <v>10</v>
      </c>
      <c r="N8" s="102">
        <v>11</v>
      </c>
      <c r="O8" s="102">
        <v>12</v>
      </c>
      <c r="P8" s="102">
        <v>13</v>
      </c>
      <c r="Q8" s="102">
        <v>14</v>
      </c>
      <c r="R8" s="102">
        <v>15</v>
      </c>
      <c r="S8" s="102">
        <v>16</v>
      </c>
      <c r="T8" s="102">
        <v>17</v>
      </c>
      <c r="U8" s="102">
        <v>18</v>
      </c>
      <c r="V8" s="102">
        <v>19</v>
      </c>
      <c r="W8" s="102">
        <v>20</v>
      </c>
      <c r="X8" s="102">
        <v>21</v>
      </c>
      <c r="Y8" s="102">
        <v>22</v>
      </c>
      <c r="Z8" s="102">
        <v>23</v>
      </c>
      <c r="AA8" s="102">
        <v>24</v>
      </c>
      <c r="AB8" s="102">
        <v>25</v>
      </c>
      <c r="AC8" s="102">
        <v>26</v>
      </c>
      <c r="AD8" s="102">
        <v>27</v>
      </c>
      <c r="AE8" s="102">
        <v>28</v>
      </c>
      <c r="AF8" s="102">
        <v>29</v>
      </c>
      <c r="AG8" s="102">
        <v>30</v>
      </c>
      <c r="AH8" s="102">
        <v>31</v>
      </c>
      <c r="AI8" s="102">
        <v>32</v>
      </c>
      <c r="AJ8" s="103">
        <v>33</v>
      </c>
      <c r="AK8" s="107"/>
    </row>
    <row r="9" spans="1:37" ht="20.25" customHeight="1">
      <c r="A9" s="86"/>
      <c r="B9" s="104">
        <v>0</v>
      </c>
      <c r="C9" s="8">
        <f>IF(MOD(полн!D9*0.25,1)&gt;=0.5,полн!D9*0.25-MOD(полн!D9*0.25,1)+0.5,FLOOR(полн!D9*0.25,1))</f>
        <v>0</v>
      </c>
      <c r="D9" s="17">
        <f>IF(MOD(полн!E9*0.25,1)&gt;=0.5,полн!E9*0.25-MOD(полн!E9*0.25,1)+0.5,FLOOR(полн!E9*0.25,1))</f>
        <v>4.5</v>
      </c>
      <c r="E9" s="17">
        <f>IF(MOD(полн!F9*0.25,1)&gt;=0.5,полн!F9*0.25-MOD(полн!F9*0.25,1)+0.5,FLOOR(полн!F9*0.25,1))</f>
        <v>9</v>
      </c>
      <c r="F9" s="17">
        <f>IF(MOD(полн!G9*0.25,1)&gt;=0.5,полн!G9*0.25-MOD(полн!G9*0.25,1)+0.5,FLOOR(полн!G9*0.25,1))</f>
        <v>13.5</v>
      </c>
      <c r="G9" s="17">
        <f>IF(MOD(полн!H9*0.25,1)&gt;=0.5,полн!H9*0.25-MOD(полн!H9*0.25,1)+0.5,FLOOR(полн!H9*0.25,1))</f>
        <v>18</v>
      </c>
      <c r="H9" s="17">
        <f>IF(MOD(полн!I9*0.25,1)&gt;=0.5,полн!I9*0.25-MOD(полн!I9*0.25,1)+0.5,FLOOR(полн!I9*0.25,1))</f>
        <v>22.5</v>
      </c>
      <c r="I9" s="17">
        <f>IF(MOD(полн!J9*0.25,1)&gt;=0.5,полн!J9*0.25-MOD(полн!J9*0.25,1)+0.5,FLOOR(полн!J9*0.25,1))</f>
        <v>27</v>
      </c>
      <c r="J9" s="17">
        <f>IF(MOD(полн!K9*0.25,1)&gt;=0.5,полн!K9*0.25-MOD(полн!K9*0.25,1)+0.5,FLOOR(полн!K9*0.25,1))</f>
        <v>31.5</v>
      </c>
      <c r="K9" s="17">
        <f>IF(MOD(полн!L9*0.25,1)&gt;=0.5,полн!L9*0.25-MOD(полн!L9*0.25,1)+0.5,FLOOR(полн!L9*0.25,1))</f>
        <v>36</v>
      </c>
      <c r="L9" s="17">
        <f>IF(MOD(полн!M9*0.25,1)&gt;=0.5,полн!M9*0.25-MOD(полн!M9*0.25,1)+0.5,FLOOR(полн!M9*0.25,1))</f>
        <v>40.5</v>
      </c>
      <c r="M9" s="17">
        <f>IF(MOD(полн!N9*0.25,1)&gt;=0.5,полн!N9*0.25-MOD(полн!N9*0.25,1)+0.5,FLOOR(полн!N9*0.25,1))</f>
        <v>45</v>
      </c>
      <c r="N9" s="17">
        <f>IF(MOD(полн!O9*0.25,1)&gt;=0.5,полн!O9*0.25-MOD(полн!O9*0.25,1)+0.5,FLOOR(полн!O9*0.25,1))</f>
        <v>49.5</v>
      </c>
      <c r="O9" s="17">
        <f>IF(MOD(полн!P9*0.25,1)&gt;=0.5,полн!P9*0.25-MOD(полн!P9*0.25,1)+0.5,FLOOR(полн!P9*0.25,1))</f>
        <v>54</v>
      </c>
      <c r="P9" s="17">
        <f>IF(MOD(полн!Q9*0.25,1)&gt;=0.5,полн!Q9*0.25-MOD(полн!Q9*0.25,1)+0.5,FLOOR(полн!Q9*0.25,1))</f>
        <v>58.5</v>
      </c>
      <c r="Q9" s="17">
        <f>IF(MOD(полн!R9*0.25,1)&gt;=0.5,полн!R9*0.25-MOD(полн!R9*0.25,1)+0.5,FLOOR(полн!R9*0.25,1))</f>
        <v>63</v>
      </c>
      <c r="R9" s="17">
        <f>IF(MOD(полн!S9*0.25,1)&gt;=0.5,полн!S9*0.25-MOD(полн!S9*0.25,1)+0.5,FLOOR(полн!S9*0.25,1))</f>
        <v>67.5</v>
      </c>
      <c r="S9" s="17">
        <f>IF(MOD(полн!T9*0.25,1)&gt;=0.5,полн!T9*0.25-MOD(полн!T9*0.25,1)+0.5,FLOOR(полн!T9*0.25,1))</f>
        <v>72</v>
      </c>
      <c r="T9" s="17">
        <f>IF(MOD(полн!U9*0.25,1)&gt;=0.5,полн!U9*0.25-MOD(полн!U9*0.25,1)+0.5,FLOOR(полн!U9*0.25,1))</f>
        <v>76.5</v>
      </c>
      <c r="U9" s="17">
        <f>IF(MOD(полн!V9*0.25,1)&gt;=0.5,полн!V9*0.25-MOD(полн!V9*0.25,1)+0.5,FLOOR(полн!V9*0.25,1))</f>
        <v>81</v>
      </c>
      <c r="V9" s="17">
        <f>IF(MOD(полн!W9*0.25,1)&gt;=0.5,полн!W9*0.25-MOD(полн!W9*0.25,1)+0.5,FLOOR(полн!W9*0.25,1))</f>
        <v>85.5</v>
      </c>
      <c r="W9" s="17">
        <f>IF(MOD(полн!X9*0.25,1)&gt;=0.5,полн!X9*0.25-MOD(полн!X9*0.25,1)+0.5,FLOOR(полн!X9*0.25,1))</f>
        <v>90</v>
      </c>
      <c r="X9" s="17">
        <f>IF(MOD(полн!Y9*0.25,1)&gt;=0.5,полн!Y9*0.25-MOD(полн!Y9*0.25,1)+0.5,FLOOR(полн!Y9*0.25,1))</f>
        <v>94.5</v>
      </c>
      <c r="Y9" s="17">
        <f>IF(MOD(полн!Z9*0.25,1)&gt;=0.5,полн!Z9*0.25-MOD(полн!Z9*0.25,1)+0.5,FLOOR(полн!Z9*0.25,1))</f>
        <v>99</v>
      </c>
      <c r="Z9" s="17">
        <f>IF(MOD(полн!AA9*0.25,1)&gt;=0.5,полн!AA9*0.25-MOD(полн!AA9*0.25,1)+0.5,FLOOR(полн!AA9*0.25,1))</f>
        <v>103.5</v>
      </c>
      <c r="AA9" s="17">
        <f>IF(MOD(полн!AB9*0.25,1)&gt;=0.5,полн!AB9*0.25-MOD(полн!AB9*0.25,1)+0.5,FLOOR(полн!AB9*0.25,1))</f>
        <v>108</v>
      </c>
      <c r="AB9" s="17">
        <f>IF(MOD(полн!AC9*0.25,1)&gt;=0.5,полн!AC9*0.25-MOD(полн!AC9*0.25,1)+0.5,FLOOR(полн!AC9*0.25,1))</f>
        <v>112.5</v>
      </c>
      <c r="AC9" s="17">
        <f>IF(MOD(полн!AD9*0.25,1)&gt;=0.5,полн!AD9*0.25-MOD(полн!AD9*0.25,1)+0.5,FLOOR(полн!AD9*0.25,1))</f>
        <v>117</v>
      </c>
      <c r="AD9" s="17">
        <f>IF(MOD(полн!AE9*0.25,1)&gt;=0.5,полн!AE9*0.25-MOD(полн!AE9*0.25,1)+0.5,FLOOR(полн!AE9*0.25,1))</f>
        <v>121.5</v>
      </c>
      <c r="AE9" s="17">
        <f>IF(MOD(полн!AF9*0.25,1)&gt;=0.5,полн!AF9*0.25-MOD(полн!AF9*0.25,1)+0.5,FLOOR(полн!AF9*0.25,1))</f>
        <v>126</v>
      </c>
      <c r="AF9" s="17">
        <f>IF(MOD(полн!AG9*0.25,1)&gt;=0.5,полн!AG9*0.25-MOD(полн!AG9*0.25,1)+0.5,FLOOR(полн!AG9*0.25,1))</f>
        <v>130.5</v>
      </c>
      <c r="AG9" s="17">
        <f>IF(MOD(полн!AH9*0.25,1)&gt;=0.5,полн!AH9*0.25-MOD(полн!AH9*0.25,1)+0.5,FLOOR(полн!AH9*0.25,1))</f>
        <v>135</v>
      </c>
      <c r="AH9" s="17">
        <f>IF(MOD(полн!AI9*0.25,1)&gt;=0.5,полн!AI9*0.25-MOD(полн!AI9*0.25,1)+0.5,FLOOR(полн!AI9*0.25,1))</f>
        <v>139.5</v>
      </c>
      <c r="AI9" s="17">
        <f>IF(MOD(полн!AJ9*0.25,1)&gt;=0.5,полн!AJ9*0.25-MOD(полн!AJ9*0.25,1)+0.5,FLOOR(полн!AJ9*0.25,1))</f>
        <v>144</v>
      </c>
      <c r="AJ9" s="99">
        <f>IF(MOD(полн!AK9*0.25,1)&gt;=0.5,полн!AK9*0.25-MOD(полн!AK9*0.25,1)+0.5,FLOOR(полн!AK9*0.25,1))</f>
        <v>148.5</v>
      </c>
      <c r="AK9" s="106"/>
    </row>
    <row r="10" spans="1:37" ht="20.25" customHeight="1">
      <c r="A10" s="86"/>
      <c r="B10" s="104">
        <v>1</v>
      </c>
      <c r="C10" s="17">
        <f>IF(MOD(полн!D10*0.25,1)&gt;=0.5,полн!D10*0.25-MOD(полн!D10*0.25,1)+0.5,FLOOR(полн!D10*0.25,1))</f>
        <v>4.5</v>
      </c>
      <c r="D10" s="8">
        <f>IF(MOD(полн!E10*0.25,1)&gt;=0.5,полн!E10*0.25-MOD(полн!E10*0.25,1)+0.5,FLOOR(полн!E10*0.25,1))</f>
        <v>4.5</v>
      </c>
      <c r="E10" s="17">
        <f>IF(MOD(полн!F10*0.25,1)&gt;=0.5,полн!F10*0.25-MOD(полн!F10*0.25,1)+0.5,FLOOR(полн!F10*0.25,1))</f>
        <v>4.5</v>
      </c>
      <c r="F10" s="17">
        <f>IF(MOD(полн!G10*0.25,1)&gt;=0.5,полн!G10*0.25-MOD(полн!G10*0.25,1)+0.5,FLOOR(полн!G10*0.25,1))</f>
        <v>9</v>
      </c>
      <c r="G10" s="17">
        <f>IF(MOD(полн!H10*0.25,1)&gt;=0.5,полн!H10*0.25-MOD(полн!H10*0.25,1)+0.5,FLOOR(полн!H10*0.25,1))</f>
        <v>13.5</v>
      </c>
      <c r="H10" s="17">
        <f>IF(MOD(полн!I10*0.25,1)&gt;=0.5,полн!I10*0.25-MOD(полн!I10*0.25,1)+0.5,FLOOR(полн!I10*0.25,1))</f>
        <v>18</v>
      </c>
      <c r="I10" s="17">
        <f>IF(MOD(полн!J10*0.25,1)&gt;=0.5,полн!J10*0.25-MOD(полн!J10*0.25,1)+0.5,FLOOR(полн!J10*0.25,1))</f>
        <v>22.5</v>
      </c>
      <c r="J10" s="17">
        <f>IF(MOD(полн!K10*0.25,1)&gt;=0.5,полн!K10*0.25-MOD(полн!K10*0.25,1)+0.5,FLOOR(полн!K10*0.25,1))</f>
        <v>27</v>
      </c>
      <c r="K10" s="17">
        <f>IF(MOD(полн!L10*0.25,1)&gt;=0.5,полн!L10*0.25-MOD(полн!L10*0.25,1)+0.5,FLOOR(полн!L10*0.25,1))</f>
        <v>31.5</v>
      </c>
      <c r="L10" s="17">
        <f>IF(MOD(полн!M10*0.25,1)&gt;=0.5,полн!M10*0.25-MOD(полн!M10*0.25,1)+0.5,FLOOR(полн!M10*0.25,1))</f>
        <v>36</v>
      </c>
      <c r="M10" s="17">
        <f>IF(MOD(полн!N10*0.25,1)&gt;=0.5,полн!N10*0.25-MOD(полн!N10*0.25,1)+0.5,FLOOR(полн!N10*0.25,1))</f>
        <v>40.5</v>
      </c>
      <c r="N10" s="17">
        <f>IF(MOD(полн!O10*0.25,1)&gt;=0.5,полн!O10*0.25-MOD(полн!O10*0.25,1)+0.5,FLOOR(полн!O10*0.25,1))</f>
        <v>45</v>
      </c>
      <c r="O10" s="17">
        <f>IF(MOD(полн!P10*0.25,1)&gt;=0.5,полн!P10*0.25-MOD(полн!P10*0.25,1)+0.5,FLOOR(полн!P10*0.25,1))</f>
        <v>49.5</v>
      </c>
      <c r="P10" s="17">
        <f>IF(MOD(полн!Q10*0.25,1)&gt;=0.5,полн!Q10*0.25-MOD(полн!Q10*0.25,1)+0.5,FLOOR(полн!Q10*0.25,1))</f>
        <v>54</v>
      </c>
      <c r="Q10" s="17">
        <f>IF(MOD(полн!R10*0.25,1)&gt;=0.5,полн!R10*0.25-MOD(полн!R10*0.25,1)+0.5,FLOOR(полн!R10*0.25,1))</f>
        <v>58.5</v>
      </c>
      <c r="R10" s="17">
        <f>IF(MOD(полн!S10*0.25,1)&gt;=0.5,полн!S10*0.25-MOD(полн!S10*0.25,1)+0.5,FLOOR(полн!S10*0.25,1))</f>
        <v>63</v>
      </c>
      <c r="S10" s="17">
        <f>IF(MOD(полн!T10*0.25,1)&gt;=0.5,полн!T10*0.25-MOD(полн!T10*0.25,1)+0.5,FLOOR(полн!T10*0.25,1))</f>
        <v>67.5</v>
      </c>
      <c r="T10" s="17">
        <f>IF(MOD(полн!U10*0.25,1)&gt;=0.5,полн!U10*0.25-MOD(полн!U10*0.25,1)+0.5,FLOOR(полн!U10*0.25,1))</f>
        <v>72</v>
      </c>
      <c r="U10" s="17">
        <f>IF(MOD(полн!V10*0.25,1)&gt;=0.5,полн!V10*0.25-MOD(полн!V10*0.25,1)+0.5,FLOOR(полн!V10*0.25,1))</f>
        <v>76.5</v>
      </c>
      <c r="V10" s="17">
        <f>IF(MOD(полн!W10*0.25,1)&gt;=0.5,полн!W10*0.25-MOD(полн!W10*0.25,1)+0.5,FLOOR(полн!W10*0.25,1))</f>
        <v>81</v>
      </c>
      <c r="W10" s="17">
        <f>IF(MOD(полн!X10*0.25,1)&gt;=0.5,полн!X10*0.25-MOD(полн!X10*0.25,1)+0.5,FLOOR(полн!X10*0.25,1))</f>
        <v>85.5</v>
      </c>
      <c r="X10" s="17">
        <f>IF(MOD(полн!Y10*0.25,1)&gt;=0.5,полн!Y10*0.25-MOD(полн!Y10*0.25,1)+0.5,FLOOR(полн!Y10*0.25,1))</f>
        <v>90</v>
      </c>
      <c r="Y10" s="17">
        <f>IF(MOD(полн!Z10*0.25,1)&gt;=0.5,полн!Z10*0.25-MOD(полн!Z10*0.25,1)+0.5,FLOOR(полн!Z10*0.25,1))</f>
        <v>94.5</v>
      </c>
      <c r="Z10" s="17">
        <f>IF(MOD(полн!AA10*0.25,1)&gt;=0.5,полн!AA10*0.25-MOD(полн!AA10*0.25,1)+0.5,FLOOR(полн!AA10*0.25,1))</f>
        <v>99</v>
      </c>
      <c r="AA10" s="17">
        <f>IF(MOD(полн!AB10*0.25,1)&gt;=0.5,полн!AB10*0.25-MOD(полн!AB10*0.25,1)+0.5,FLOOR(полн!AB10*0.25,1))</f>
        <v>103.5</v>
      </c>
      <c r="AB10" s="17">
        <f>IF(MOD(полн!AC10*0.25,1)&gt;=0.5,полн!AC10*0.25-MOD(полн!AC10*0.25,1)+0.5,FLOOR(полн!AC10*0.25,1))</f>
        <v>108</v>
      </c>
      <c r="AC10" s="17">
        <f>IF(MOD(полн!AD10*0.25,1)&gt;=0.5,полн!AD10*0.25-MOD(полн!AD10*0.25,1)+0.5,FLOOR(полн!AD10*0.25,1))</f>
        <v>112.5</v>
      </c>
      <c r="AD10" s="17">
        <f>IF(MOD(полн!AE10*0.25,1)&gt;=0.5,полн!AE10*0.25-MOD(полн!AE10*0.25,1)+0.5,FLOOR(полн!AE10*0.25,1))</f>
        <v>117</v>
      </c>
      <c r="AE10" s="17">
        <f>IF(MOD(полн!AF10*0.25,1)&gt;=0.5,полн!AF10*0.25-MOD(полн!AF10*0.25,1)+0.5,FLOOR(полн!AF10*0.25,1))</f>
        <v>121.5</v>
      </c>
      <c r="AF10" s="17">
        <f>IF(MOD(полн!AG10*0.25,1)&gt;=0.5,полн!AG10*0.25-MOD(полн!AG10*0.25,1)+0.5,FLOOR(полн!AG10*0.25,1))</f>
        <v>126</v>
      </c>
      <c r="AG10" s="17">
        <f>IF(MOD(полн!AH10*0.25,1)&gt;=0.5,полн!AH10*0.25-MOD(полн!AH10*0.25,1)+0.5,FLOOR(полн!AH10*0.25,1))</f>
        <v>130.5</v>
      </c>
      <c r="AH10" s="17">
        <f>IF(MOD(полн!AI10*0.25,1)&gt;=0.5,полн!AI10*0.25-MOD(полн!AI10*0.25,1)+0.5,FLOOR(полн!AI10*0.25,1))</f>
        <v>135</v>
      </c>
      <c r="AI10" s="17">
        <f>IF(MOD(полн!AJ10*0.25,1)&gt;=0.5,полн!AJ10*0.25-MOD(полн!AJ10*0.25,1)+0.5,FLOOR(полн!AJ10*0.25,1))</f>
        <v>139.5</v>
      </c>
      <c r="AJ10" s="99">
        <f>IF(MOD(полн!AK10*0.25,1)&gt;=0.5,полн!AK10*0.25-MOD(полн!AK10*0.25,1)+0.5,FLOOR(полн!AK10*0.25,1))</f>
        <v>144</v>
      </c>
      <c r="AK10" s="106"/>
    </row>
    <row r="11" spans="1:37" ht="20.25" customHeight="1">
      <c r="A11" s="86"/>
      <c r="B11" s="104">
        <v>2</v>
      </c>
      <c r="C11" s="17">
        <f>IF(MOD(полн!D11*0.25,1)&gt;=0.5,полн!D11*0.25-MOD(полн!D11*0.25,1)+0.5,FLOOR(полн!D11*0.25,1))</f>
        <v>9</v>
      </c>
      <c r="D11" s="17">
        <f>IF(MOD(полн!E11*0.25,1)&gt;=0.5,полн!E11*0.25-MOD(полн!E11*0.25,1)+0.5,FLOOR(полн!E11*0.25,1))</f>
        <v>4.5</v>
      </c>
      <c r="E11" s="8">
        <f>IF(MOD(полн!F11*0.25,1)&gt;=0.5,полн!F11*0.25-MOD(полн!F11*0.25,1)+0.5,FLOOR(полн!F11*0.25,1))</f>
        <v>4.5</v>
      </c>
      <c r="F11" s="17">
        <f>IF(MOD(полн!G11*0.25,1)&gt;=0.5,полн!G11*0.25-MOD(полн!G11*0.25,1)+0.5,FLOOR(полн!G11*0.25,1))</f>
        <v>4.5</v>
      </c>
      <c r="G11" s="17">
        <f>IF(MOD(полн!H11*0.25,1)&gt;=0.5,полн!H11*0.25-MOD(полн!H11*0.25,1)+0.5,FLOOR(полн!H11*0.25,1))</f>
        <v>9</v>
      </c>
      <c r="H11" s="17">
        <f>IF(MOD(полн!I11*0.25,1)&gt;=0.5,полн!I11*0.25-MOD(полн!I11*0.25,1)+0.5,FLOOR(полн!I11*0.25,1))</f>
        <v>13.5</v>
      </c>
      <c r="I11" s="17">
        <f>IF(MOD(полн!J11*0.25,1)&gt;=0.5,полн!J11*0.25-MOD(полн!J11*0.25,1)+0.5,FLOOR(полн!J11*0.25,1))</f>
        <v>18</v>
      </c>
      <c r="J11" s="17">
        <f>IF(MOD(полн!K11*0.25,1)&gt;=0.5,полн!K11*0.25-MOD(полн!K11*0.25,1)+0.5,FLOOR(полн!K11*0.25,1))</f>
        <v>22.5</v>
      </c>
      <c r="K11" s="17">
        <f>IF(MOD(полн!L11*0.25,1)&gt;=0.5,полн!L11*0.25-MOD(полн!L11*0.25,1)+0.5,FLOOR(полн!L11*0.25,1))</f>
        <v>27</v>
      </c>
      <c r="L11" s="17">
        <f>IF(MOD(полн!M11*0.25,1)&gt;=0.5,полн!M11*0.25-MOD(полн!M11*0.25,1)+0.5,FLOOR(полн!M11*0.25,1))</f>
        <v>31.5</v>
      </c>
      <c r="M11" s="17">
        <f>IF(MOD(полн!N11*0.25,1)&gt;=0.5,полн!N11*0.25-MOD(полн!N11*0.25,1)+0.5,FLOOR(полн!N11*0.25,1))</f>
        <v>36</v>
      </c>
      <c r="N11" s="17">
        <f>IF(MOD(полн!O11*0.25,1)&gt;=0.5,полн!O11*0.25-MOD(полн!O11*0.25,1)+0.5,FLOOR(полн!O11*0.25,1))</f>
        <v>40.5</v>
      </c>
      <c r="O11" s="17">
        <f>IF(MOD(полн!P11*0.25,1)&gt;=0.5,полн!P11*0.25-MOD(полн!P11*0.25,1)+0.5,FLOOR(полн!P11*0.25,1))</f>
        <v>45</v>
      </c>
      <c r="P11" s="17">
        <f>IF(MOD(полн!Q11*0.25,1)&gt;=0.5,полн!Q11*0.25-MOD(полн!Q11*0.25,1)+0.5,FLOOR(полн!Q11*0.25,1))</f>
        <v>49.5</v>
      </c>
      <c r="Q11" s="17">
        <f>IF(MOD(полн!R11*0.25,1)&gt;=0.5,полн!R11*0.25-MOD(полн!R11*0.25,1)+0.5,FLOOR(полн!R11*0.25,1))</f>
        <v>54</v>
      </c>
      <c r="R11" s="17">
        <f>IF(MOD(полн!S11*0.25,1)&gt;=0.5,полн!S11*0.25-MOD(полн!S11*0.25,1)+0.5,FLOOR(полн!S11*0.25,1))</f>
        <v>58.5</v>
      </c>
      <c r="S11" s="17">
        <f>IF(MOD(полн!T11*0.25,1)&gt;=0.5,полн!T11*0.25-MOD(полн!T11*0.25,1)+0.5,FLOOR(полн!T11*0.25,1))</f>
        <v>63</v>
      </c>
      <c r="T11" s="17">
        <f>IF(MOD(полн!U11*0.25,1)&gt;=0.5,полн!U11*0.25-MOD(полн!U11*0.25,1)+0.5,FLOOR(полн!U11*0.25,1))</f>
        <v>67.5</v>
      </c>
      <c r="U11" s="17">
        <f>IF(MOD(полн!V11*0.25,1)&gt;=0.5,полн!V11*0.25-MOD(полн!V11*0.25,1)+0.5,FLOOR(полн!V11*0.25,1))</f>
        <v>72</v>
      </c>
      <c r="V11" s="17">
        <f>IF(MOD(полн!W11*0.25,1)&gt;=0.5,полн!W11*0.25-MOD(полн!W11*0.25,1)+0.5,FLOOR(полн!W11*0.25,1))</f>
        <v>76.5</v>
      </c>
      <c r="W11" s="17">
        <f>IF(MOD(полн!X11*0.25,1)&gt;=0.5,полн!X11*0.25-MOD(полн!X11*0.25,1)+0.5,FLOOR(полн!X11*0.25,1))</f>
        <v>81</v>
      </c>
      <c r="X11" s="17">
        <f>IF(MOD(полн!Y11*0.25,1)&gt;=0.5,полн!Y11*0.25-MOD(полн!Y11*0.25,1)+0.5,FLOOR(полн!Y11*0.25,1))</f>
        <v>85.5</v>
      </c>
      <c r="Y11" s="17">
        <f>IF(MOD(полн!Z11*0.25,1)&gt;=0.5,полн!Z11*0.25-MOD(полн!Z11*0.25,1)+0.5,FLOOR(полн!Z11*0.25,1))</f>
        <v>90</v>
      </c>
      <c r="Z11" s="17">
        <f>IF(MOD(полн!AA11*0.25,1)&gt;=0.5,полн!AA11*0.25-MOD(полн!AA11*0.25,1)+0.5,FLOOR(полн!AA11*0.25,1))</f>
        <v>94.5</v>
      </c>
      <c r="AA11" s="17">
        <f>IF(MOD(полн!AB11*0.25,1)&gt;=0.5,полн!AB11*0.25-MOD(полн!AB11*0.25,1)+0.5,FLOOR(полн!AB11*0.25,1))</f>
        <v>99</v>
      </c>
      <c r="AB11" s="17">
        <f>IF(MOD(полн!AC11*0.25,1)&gt;=0.5,полн!AC11*0.25-MOD(полн!AC11*0.25,1)+0.5,FLOOR(полн!AC11*0.25,1))</f>
        <v>103.5</v>
      </c>
      <c r="AC11" s="17">
        <f>IF(MOD(полн!AD11*0.25,1)&gt;=0.5,полн!AD11*0.25-MOD(полн!AD11*0.25,1)+0.5,FLOOR(полн!AD11*0.25,1))</f>
        <v>108</v>
      </c>
      <c r="AD11" s="17">
        <f>IF(MOD(полн!AE11*0.25,1)&gt;=0.5,полн!AE11*0.25-MOD(полн!AE11*0.25,1)+0.5,FLOOR(полн!AE11*0.25,1))</f>
        <v>112.5</v>
      </c>
      <c r="AE11" s="17">
        <f>IF(MOD(полн!AF11*0.25,1)&gt;=0.5,полн!AF11*0.25-MOD(полн!AF11*0.25,1)+0.5,FLOOR(полн!AF11*0.25,1))</f>
        <v>117</v>
      </c>
      <c r="AF11" s="17">
        <f>IF(MOD(полн!AG11*0.25,1)&gt;=0.5,полн!AG11*0.25-MOD(полн!AG11*0.25,1)+0.5,FLOOR(полн!AG11*0.25,1))</f>
        <v>121.5</v>
      </c>
      <c r="AG11" s="17">
        <f>IF(MOD(полн!AH11*0.25,1)&gt;=0.5,полн!AH11*0.25-MOD(полн!AH11*0.25,1)+0.5,FLOOR(полн!AH11*0.25,1))</f>
        <v>126</v>
      </c>
      <c r="AH11" s="17">
        <f>IF(MOD(полн!AI11*0.25,1)&gt;=0.5,полн!AI11*0.25-MOD(полн!AI11*0.25,1)+0.5,FLOOR(полн!AI11*0.25,1))</f>
        <v>130.5</v>
      </c>
      <c r="AI11" s="17">
        <f>IF(MOD(полн!AJ11*0.25,1)&gt;=0.5,полн!AJ11*0.25-MOD(полн!AJ11*0.25,1)+0.5,FLOOR(полн!AJ11*0.25,1))</f>
        <v>135</v>
      </c>
      <c r="AJ11" s="99">
        <f>IF(MOD(полн!AK11*0.25,1)&gt;=0.5,полн!AK11*0.25-MOD(полн!AK11*0.25,1)+0.5,FLOOR(полн!AK11*0.25,1))</f>
        <v>139.5</v>
      </c>
      <c r="AK11" s="106"/>
    </row>
    <row r="12" spans="1:37" ht="20.25" customHeight="1">
      <c r="A12" s="86"/>
      <c r="B12" s="104">
        <v>3</v>
      </c>
      <c r="C12" s="17">
        <f>IF(MOD(полн!D12*0.25,1)&gt;=0.5,полн!D12*0.25-MOD(полн!D12*0.25,1)+0.5,FLOOR(полн!D12*0.25,1))</f>
        <v>13.5</v>
      </c>
      <c r="D12" s="17">
        <f>IF(MOD(полн!E12*0.25,1)&gt;=0.5,полн!E12*0.25-MOD(полн!E12*0.25,1)+0.5,FLOOR(полн!E12*0.25,1))</f>
        <v>9</v>
      </c>
      <c r="E12" s="17">
        <f>IF(MOD(полн!F12*0.25,1)&gt;=0.5,полн!F12*0.25-MOD(полн!F12*0.25,1)+0.5,FLOOR(полн!F12*0.25,1))</f>
        <v>4.5</v>
      </c>
      <c r="F12" s="8">
        <f>IF(MOD(полн!G12*0.25,1)&gt;=0.5,полн!G12*0.25-MOD(полн!G12*0.25,1)+0.5,FLOOR(полн!G12*0.25,1))</f>
        <v>4.5</v>
      </c>
      <c r="G12" s="17">
        <f>IF(MOD(полн!H12*0.25,1)&gt;=0.5,полн!H12*0.25-MOD(полн!H12*0.25,1)+0.5,FLOOR(полн!H12*0.25,1))</f>
        <v>4.5</v>
      </c>
      <c r="H12" s="17">
        <f>IF(MOD(полн!I12*0.25,1)&gt;=0.5,полн!I12*0.25-MOD(полн!I12*0.25,1)+0.5,FLOOR(полн!I12*0.25,1))</f>
        <v>9</v>
      </c>
      <c r="I12" s="17">
        <f>IF(MOD(полн!J12*0.25,1)&gt;=0.5,полн!J12*0.25-MOD(полн!J12*0.25,1)+0.5,FLOOR(полн!J12*0.25,1))</f>
        <v>13.5</v>
      </c>
      <c r="J12" s="17">
        <f>IF(MOD(полн!K12*0.25,1)&gt;=0.5,полн!K12*0.25-MOD(полн!K12*0.25,1)+0.5,FLOOR(полн!K12*0.25,1))</f>
        <v>18</v>
      </c>
      <c r="K12" s="17">
        <f>IF(MOD(полн!L12*0.25,1)&gt;=0.5,полн!L12*0.25-MOD(полн!L12*0.25,1)+0.5,FLOOR(полн!L12*0.25,1))</f>
        <v>22.5</v>
      </c>
      <c r="L12" s="17">
        <f>IF(MOD(полн!M12*0.25,1)&gt;=0.5,полн!M12*0.25-MOD(полн!M12*0.25,1)+0.5,FLOOR(полн!M12*0.25,1))</f>
        <v>27</v>
      </c>
      <c r="M12" s="17">
        <f>IF(MOD(полн!N12*0.25,1)&gt;=0.5,полн!N12*0.25-MOD(полн!N12*0.25,1)+0.5,FLOOR(полн!N12*0.25,1))</f>
        <v>31.5</v>
      </c>
      <c r="N12" s="17">
        <f>IF(MOD(полн!O12*0.25,1)&gt;=0.5,полн!O12*0.25-MOD(полн!O12*0.25,1)+0.5,FLOOR(полн!O12*0.25,1))</f>
        <v>36</v>
      </c>
      <c r="O12" s="17">
        <f>IF(MOD(полн!P12*0.25,1)&gt;=0.5,полн!P12*0.25-MOD(полн!P12*0.25,1)+0.5,FLOOR(полн!P12*0.25,1))</f>
        <v>40.5</v>
      </c>
      <c r="P12" s="17">
        <f>IF(MOD(полн!Q12*0.25,1)&gt;=0.5,полн!Q12*0.25-MOD(полн!Q12*0.25,1)+0.5,FLOOR(полн!Q12*0.25,1))</f>
        <v>45</v>
      </c>
      <c r="Q12" s="17">
        <f>IF(MOD(полн!R12*0.25,1)&gt;=0.5,полн!R12*0.25-MOD(полн!R12*0.25,1)+0.5,FLOOR(полн!R12*0.25,1))</f>
        <v>49.5</v>
      </c>
      <c r="R12" s="17">
        <f>IF(MOD(полн!S12*0.25,1)&gt;=0.5,полн!S12*0.25-MOD(полн!S12*0.25,1)+0.5,FLOOR(полн!S12*0.25,1))</f>
        <v>54</v>
      </c>
      <c r="S12" s="17">
        <f>IF(MOD(полн!T12*0.25,1)&gt;=0.5,полн!T12*0.25-MOD(полн!T12*0.25,1)+0.5,FLOOR(полн!T12*0.25,1))</f>
        <v>58.5</v>
      </c>
      <c r="T12" s="17">
        <f>IF(MOD(полн!U12*0.25,1)&gt;=0.5,полн!U12*0.25-MOD(полн!U12*0.25,1)+0.5,FLOOR(полн!U12*0.25,1))</f>
        <v>63</v>
      </c>
      <c r="U12" s="17">
        <f>IF(MOD(полн!V12*0.25,1)&gt;=0.5,полн!V12*0.25-MOD(полн!V12*0.25,1)+0.5,FLOOR(полн!V12*0.25,1))</f>
        <v>67.5</v>
      </c>
      <c r="V12" s="17">
        <f>IF(MOD(полн!W12*0.25,1)&gt;=0.5,полн!W12*0.25-MOD(полн!W12*0.25,1)+0.5,FLOOR(полн!W12*0.25,1))</f>
        <v>72</v>
      </c>
      <c r="W12" s="17">
        <f>IF(MOD(полн!X12*0.25,1)&gt;=0.5,полн!X12*0.25-MOD(полн!X12*0.25,1)+0.5,FLOOR(полн!X12*0.25,1))</f>
        <v>76.5</v>
      </c>
      <c r="X12" s="17">
        <f>IF(MOD(полн!Y12*0.25,1)&gt;=0.5,полн!Y12*0.25-MOD(полн!Y12*0.25,1)+0.5,FLOOR(полн!Y12*0.25,1))</f>
        <v>81</v>
      </c>
      <c r="Y12" s="17">
        <f>IF(MOD(полн!Z12*0.25,1)&gt;=0.5,полн!Z12*0.25-MOD(полн!Z12*0.25,1)+0.5,FLOOR(полн!Z12*0.25,1))</f>
        <v>85.5</v>
      </c>
      <c r="Z12" s="17">
        <f>IF(MOD(полн!AA12*0.25,1)&gt;=0.5,полн!AA12*0.25-MOD(полн!AA12*0.25,1)+0.5,FLOOR(полн!AA12*0.25,1))</f>
        <v>90</v>
      </c>
      <c r="AA12" s="17">
        <f>IF(MOD(полн!AB12*0.25,1)&gt;=0.5,полн!AB12*0.25-MOD(полн!AB12*0.25,1)+0.5,FLOOR(полн!AB12*0.25,1))</f>
        <v>94.5</v>
      </c>
      <c r="AB12" s="17">
        <f>IF(MOD(полн!AC12*0.25,1)&gt;=0.5,полн!AC12*0.25-MOD(полн!AC12*0.25,1)+0.5,FLOOR(полн!AC12*0.25,1))</f>
        <v>99</v>
      </c>
      <c r="AC12" s="17">
        <f>IF(MOD(полн!AD12*0.25,1)&gt;=0.5,полн!AD12*0.25-MOD(полн!AD12*0.25,1)+0.5,FLOOR(полн!AD12*0.25,1))</f>
        <v>103.5</v>
      </c>
      <c r="AD12" s="17">
        <f>IF(MOD(полн!AE12*0.25,1)&gt;=0.5,полн!AE12*0.25-MOD(полн!AE12*0.25,1)+0.5,FLOOR(полн!AE12*0.25,1))</f>
        <v>108</v>
      </c>
      <c r="AE12" s="17">
        <f>IF(MOD(полн!AF12*0.25,1)&gt;=0.5,полн!AF12*0.25-MOD(полн!AF12*0.25,1)+0.5,FLOOR(полн!AF12*0.25,1))</f>
        <v>112.5</v>
      </c>
      <c r="AF12" s="17">
        <f>IF(MOD(полн!AG12*0.25,1)&gt;=0.5,полн!AG12*0.25-MOD(полн!AG12*0.25,1)+0.5,FLOOR(полн!AG12*0.25,1))</f>
        <v>117</v>
      </c>
      <c r="AG12" s="17">
        <f>IF(MOD(полн!AH12*0.25,1)&gt;=0.5,полн!AH12*0.25-MOD(полн!AH12*0.25,1)+0.5,FLOOR(полн!AH12*0.25,1))</f>
        <v>121.5</v>
      </c>
      <c r="AH12" s="17">
        <f>IF(MOD(полн!AI12*0.25,1)&gt;=0.5,полн!AI12*0.25-MOD(полн!AI12*0.25,1)+0.5,FLOOR(полн!AI12*0.25,1))</f>
        <v>126</v>
      </c>
      <c r="AI12" s="17">
        <f>IF(MOD(полн!AJ12*0.25,1)&gt;=0.5,полн!AJ12*0.25-MOD(полн!AJ12*0.25,1)+0.5,FLOOR(полн!AJ12*0.25,1))</f>
        <v>130.5</v>
      </c>
      <c r="AJ12" s="99">
        <f>IF(MOD(полн!AK12*0.25,1)&gt;=0.5,полн!AK12*0.25-MOD(полн!AK12*0.25,1)+0.5,FLOOR(полн!AK12*0.25,1))</f>
        <v>135</v>
      </c>
      <c r="AK12" s="106"/>
    </row>
    <row r="13" spans="1:37" ht="20.25" customHeight="1">
      <c r="A13" s="86"/>
      <c r="B13" s="104">
        <v>4</v>
      </c>
      <c r="C13" s="17">
        <f>IF(MOD(полн!D13*0.25,1)&gt;=0.5,полн!D13*0.25-MOD(полн!D13*0.25,1)+0.5,FLOOR(полн!D13*0.25,1))</f>
        <v>18</v>
      </c>
      <c r="D13" s="17">
        <f>IF(MOD(полн!E13*0.25,1)&gt;=0.5,полн!E13*0.25-MOD(полн!E13*0.25,1)+0.5,FLOOR(полн!E13*0.25,1))</f>
        <v>13.5</v>
      </c>
      <c r="E13" s="17">
        <f>IF(MOD(полн!F13*0.25,1)&gt;=0.5,полн!F13*0.25-MOD(полн!F13*0.25,1)+0.5,FLOOR(полн!F13*0.25,1))</f>
        <v>9</v>
      </c>
      <c r="F13" s="17">
        <f>IF(MOD(полн!G13*0.25,1)&gt;=0.5,полн!G13*0.25-MOD(полн!G13*0.25,1)+0.5,FLOOR(полн!G13*0.25,1))</f>
        <v>4.5</v>
      </c>
      <c r="G13" s="8">
        <f>IF(MOD(полн!H13*0.25,1)&gt;=0.5,полн!H13*0.25-MOD(полн!H13*0.25,1)+0.5,FLOOR(полн!H13*0.25,1))</f>
        <v>4.5</v>
      </c>
      <c r="H13" s="17">
        <f>IF(MOD(полн!I13*0.25,1)&gt;=0.5,полн!I13*0.25-MOD(полн!I13*0.25,1)+0.5,FLOOR(полн!I13*0.25,1))</f>
        <v>4.5</v>
      </c>
      <c r="I13" s="17">
        <f>IF(MOD(полн!J13*0.25,1)&gt;=0.5,полн!J13*0.25-MOD(полн!J13*0.25,1)+0.5,FLOOR(полн!J13*0.25,1))</f>
        <v>9</v>
      </c>
      <c r="J13" s="17">
        <f>IF(MOD(полн!K13*0.25,1)&gt;=0.5,полн!K13*0.25-MOD(полн!K13*0.25,1)+0.5,FLOOR(полн!K13*0.25,1))</f>
        <v>13.5</v>
      </c>
      <c r="K13" s="17">
        <f>IF(MOD(полн!L13*0.25,1)&gt;=0.5,полн!L13*0.25-MOD(полн!L13*0.25,1)+0.5,FLOOR(полн!L13*0.25,1))</f>
        <v>18</v>
      </c>
      <c r="L13" s="17">
        <f>IF(MOD(полн!M13*0.25,1)&gt;=0.5,полн!M13*0.25-MOD(полн!M13*0.25,1)+0.5,FLOOR(полн!M13*0.25,1))</f>
        <v>22.5</v>
      </c>
      <c r="M13" s="17">
        <f>IF(MOD(полн!N13*0.25,1)&gt;=0.5,полн!N13*0.25-MOD(полн!N13*0.25,1)+0.5,FLOOR(полн!N13*0.25,1))</f>
        <v>27</v>
      </c>
      <c r="N13" s="17">
        <f>IF(MOD(полн!O13*0.25,1)&gt;=0.5,полн!O13*0.25-MOD(полн!O13*0.25,1)+0.5,FLOOR(полн!O13*0.25,1))</f>
        <v>31.5</v>
      </c>
      <c r="O13" s="17">
        <f>IF(MOD(полн!P13*0.25,1)&gt;=0.5,полн!P13*0.25-MOD(полн!P13*0.25,1)+0.5,FLOOR(полн!P13*0.25,1))</f>
        <v>36</v>
      </c>
      <c r="P13" s="17">
        <f>IF(MOD(полн!Q13*0.25,1)&gt;=0.5,полн!Q13*0.25-MOD(полн!Q13*0.25,1)+0.5,FLOOR(полн!Q13*0.25,1))</f>
        <v>40.5</v>
      </c>
      <c r="Q13" s="17">
        <f>IF(MOD(полн!R13*0.25,1)&gt;=0.5,полн!R13*0.25-MOD(полн!R13*0.25,1)+0.5,FLOOR(полн!R13*0.25,1))</f>
        <v>45</v>
      </c>
      <c r="R13" s="17">
        <f>IF(MOD(полн!S13*0.25,1)&gt;=0.5,полн!S13*0.25-MOD(полн!S13*0.25,1)+0.5,FLOOR(полн!S13*0.25,1))</f>
        <v>49.5</v>
      </c>
      <c r="S13" s="17">
        <f>IF(MOD(полн!T13*0.25,1)&gt;=0.5,полн!T13*0.25-MOD(полн!T13*0.25,1)+0.5,FLOOR(полн!T13*0.25,1))</f>
        <v>54</v>
      </c>
      <c r="T13" s="17">
        <f>IF(MOD(полн!U13*0.25,1)&gt;=0.5,полн!U13*0.25-MOD(полн!U13*0.25,1)+0.5,FLOOR(полн!U13*0.25,1))</f>
        <v>58.5</v>
      </c>
      <c r="U13" s="17">
        <f>IF(MOD(полн!V13*0.25,1)&gt;=0.5,полн!V13*0.25-MOD(полн!V13*0.25,1)+0.5,FLOOR(полн!V13*0.25,1))</f>
        <v>63</v>
      </c>
      <c r="V13" s="17">
        <f>IF(MOD(полн!W13*0.25,1)&gt;=0.5,полн!W13*0.25-MOD(полн!W13*0.25,1)+0.5,FLOOR(полн!W13*0.25,1))</f>
        <v>67.5</v>
      </c>
      <c r="W13" s="17">
        <f>IF(MOD(полн!X13*0.25,1)&gt;=0.5,полн!X13*0.25-MOD(полн!X13*0.25,1)+0.5,FLOOR(полн!X13*0.25,1))</f>
        <v>72</v>
      </c>
      <c r="X13" s="17">
        <f>IF(MOD(полн!Y13*0.25,1)&gt;=0.5,полн!Y13*0.25-MOD(полн!Y13*0.25,1)+0.5,FLOOR(полн!Y13*0.25,1))</f>
        <v>76.5</v>
      </c>
      <c r="Y13" s="17">
        <f>IF(MOD(полн!Z13*0.25,1)&gt;=0.5,полн!Z13*0.25-MOD(полн!Z13*0.25,1)+0.5,FLOOR(полн!Z13*0.25,1))</f>
        <v>81</v>
      </c>
      <c r="Z13" s="17">
        <f>IF(MOD(полн!AA13*0.25,1)&gt;=0.5,полн!AA13*0.25-MOD(полн!AA13*0.25,1)+0.5,FLOOR(полн!AA13*0.25,1))</f>
        <v>85.5</v>
      </c>
      <c r="AA13" s="17">
        <f>IF(MOD(полн!AB13*0.25,1)&gt;=0.5,полн!AB13*0.25-MOD(полн!AB13*0.25,1)+0.5,FLOOR(полн!AB13*0.25,1))</f>
        <v>90</v>
      </c>
      <c r="AB13" s="17">
        <f>IF(MOD(полн!AC13*0.25,1)&gt;=0.5,полн!AC13*0.25-MOD(полн!AC13*0.25,1)+0.5,FLOOR(полн!AC13*0.25,1))</f>
        <v>94.5</v>
      </c>
      <c r="AC13" s="17">
        <f>IF(MOD(полн!AD13*0.25,1)&gt;=0.5,полн!AD13*0.25-MOD(полн!AD13*0.25,1)+0.5,FLOOR(полн!AD13*0.25,1))</f>
        <v>99</v>
      </c>
      <c r="AD13" s="17">
        <f>IF(MOD(полн!AE13*0.25,1)&gt;=0.5,полн!AE13*0.25-MOD(полн!AE13*0.25,1)+0.5,FLOOR(полн!AE13*0.25,1))</f>
        <v>103.5</v>
      </c>
      <c r="AE13" s="17">
        <f>IF(MOD(полн!AF13*0.25,1)&gt;=0.5,полн!AF13*0.25-MOD(полн!AF13*0.25,1)+0.5,FLOOR(полн!AF13*0.25,1))</f>
        <v>108</v>
      </c>
      <c r="AF13" s="17">
        <f>IF(MOD(полн!AG13*0.25,1)&gt;=0.5,полн!AG13*0.25-MOD(полн!AG13*0.25,1)+0.5,FLOOR(полн!AG13*0.25,1))</f>
        <v>112.5</v>
      </c>
      <c r="AG13" s="17">
        <f>IF(MOD(полн!AH13*0.25,1)&gt;=0.5,полн!AH13*0.25-MOD(полн!AH13*0.25,1)+0.5,FLOOR(полн!AH13*0.25,1))</f>
        <v>117</v>
      </c>
      <c r="AH13" s="17">
        <f>IF(MOD(полн!AI13*0.25,1)&gt;=0.5,полн!AI13*0.25-MOD(полн!AI13*0.25,1)+0.5,FLOOR(полн!AI13*0.25,1))</f>
        <v>121.5</v>
      </c>
      <c r="AI13" s="17">
        <f>IF(MOD(полн!AJ13*0.25,1)&gt;=0.5,полн!AJ13*0.25-MOD(полн!AJ13*0.25,1)+0.5,FLOOR(полн!AJ13*0.25,1))</f>
        <v>126</v>
      </c>
      <c r="AJ13" s="99">
        <f>IF(MOD(полн!AK13*0.25,1)&gt;=0.5,полн!AK13*0.25-MOD(полн!AK13*0.25,1)+0.5,FLOOR(полн!AK13*0.25,1))</f>
        <v>130.5</v>
      </c>
      <c r="AK13" s="106"/>
    </row>
    <row r="14" spans="1:37" ht="20.25" customHeight="1">
      <c r="A14" s="86"/>
      <c r="B14" s="104">
        <v>5</v>
      </c>
      <c r="C14" s="17">
        <f>IF(MOD(полн!D14*0.25,1)&gt;=0.5,полн!D14*0.25-MOD(полн!D14*0.25,1)+0.5,FLOOR(полн!D14*0.25,1))</f>
        <v>22.5</v>
      </c>
      <c r="D14" s="17">
        <f>IF(MOD(полн!E14*0.25,1)&gt;=0.5,полн!E14*0.25-MOD(полн!E14*0.25,1)+0.5,FLOOR(полн!E14*0.25,1))</f>
        <v>18</v>
      </c>
      <c r="E14" s="17">
        <f>IF(MOD(полн!F14*0.25,1)&gt;=0.5,полн!F14*0.25-MOD(полн!F14*0.25,1)+0.5,FLOOR(полн!F14*0.25,1))</f>
        <v>13.5</v>
      </c>
      <c r="F14" s="17">
        <f>IF(MOD(полн!G14*0.25,1)&gt;=0.5,полн!G14*0.25-MOD(полн!G14*0.25,1)+0.5,FLOOR(полн!G14*0.25,1))</f>
        <v>9</v>
      </c>
      <c r="G14" s="17">
        <f>IF(MOD(полн!H14*0.25,1)&gt;=0.5,полн!H14*0.25-MOD(полн!H14*0.25,1)+0.5,FLOOR(полн!H14*0.25,1))</f>
        <v>4.5</v>
      </c>
      <c r="H14" s="8">
        <f>IF(MOD(полн!I14*0.25,1)&gt;=0.5,полн!I14*0.25-MOD(полн!I14*0.25,1)+0.5,FLOOR(полн!I14*0.25,1))</f>
        <v>4.5</v>
      </c>
      <c r="I14" s="17">
        <f>IF(MOD(полн!J14*0.25,1)&gt;=0.5,полн!J14*0.25-MOD(полн!J14*0.25,1)+0.5,FLOOR(полн!J14*0.25,1))</f>
        <v>4.5</v>
      </c>
      <c r="J14" s="17">
        <f>IF(MOD(полн!K14*0.25,1)&gt;=0.5,полн!K14*0.25-MOD(полн!K14*0.25,1)+0.5,FLOOR(полн!K14*0.25,1))</f>
        <v>9</v>
      </c>
      <c r="K14" s="17">
        <f>IF(MOD(полн!L14*0.25,1)&gt;=0.5,полн!L14*0.25-MOD(полн!L14*0.25,1)+0.5,FLOOR(полн!L14*0.25,1))</f>
        <v>13.5</v>
      </c>
      <c r="L14" s="17">
        <f>IF(MOD(полн!M14*0.25,1)&gt;=0.5,полн!M14*0.25-MOD(полн!M14*0.25,1)+0.5,FLOOR(полн!M14*0.25,1))</f>
        <v>18</v>
      </c>
      <c r="M14" s="17">
        <f>IF(MOD(полн!N14*0.25,1)&gt;=0.5,полн!N14*0.25-MOD(полн!N14*0.25,1)+0.5,FLOOR(полн!N14*0.25,1))</f>
        <v>22.5</v>
      </c>
      <c r="N14" s="17">
        <f>IF(MOD(полн!O14*0.25,1)&gt;=0.5,полн!O14*0.25-MOD(полн!O14*0.25,1)+0.5,FLOOR(полн!O14*0.25,1))</f>
        <v>27</v>
      </c>
      <c r="O14" s="17">
        <f>IF(MOD(полн!P14*0.25,1)&gt;=0.5,полн!P14*0.25-MOD(полн!P14*0.25,1)+0.5,FLOOR(полн!P14*0.25,1))</f>
        <v>31.5</v>
      </c>
      <c r="P14" s="17">
        <f>IF(MOD(полн!Q14*0.25,1)&gt;=0.5,полн!Q14*0.25-MOD(полн!Q14*0.25,1)+0.5,FLOOR(полн!Q14*0.25,1))</f>
        <v>36</v>
      </c>
      <c r="Q14" s="17">
        <f>IF(MOD(полн!R14*0.25,1)&gt;=0.5,полн!R14*0.25-MOD(полн!R14*0.25,1)+0.5,FLOOR(полн!R14*0.25,1))</f>
        <v>40.5</v>
      </c>
      <c r="R14" s="17">
        <f>IF(MOD(полн!S14*0.25,1)&gt;=0.5,полн!S14*0.25-MOD(полн!S14*0.25,1)+0.5,FLOOR(полн!S14*0.25,1))</f>
        <v>45</v>
      </c>
      <c r="S14" s="17">
        <f>IF(MOD(полн!T14*0.25,1)&gt;=0.5,полн!T14*0.25-MOD(полн!T14*0.25,1)+0.5,FLOOR(полн!T14*0.25,1))</f>
        <v>49.5</v>
      </c>
      <c r="T14" s="17">
        <f>IF(MOD(полн!U14*0.25,1)&gt;=0.5,полн!U14*0.25-MOD(полн!U14*0.25,1)+0.5,FLOOR(полн!U14*0.25,1))</f>
        <v>54</v>
      </c>
      <c r="U14" s="17">
        <f>IF(MOD(полн!V14*0.25,1)&gt;=0.5,полн!V14*0.25-MOD(полн!V14*0.25,1)+0.5,FLOOR(полн!V14*0.25,1))</f>
        <v>58.5</v>
      </c>
      <c r="V14" s="17">
        <f>IF(MOD(полн!W14*0.25,1)&gt;=0.5,полн!W14*0.25-MOD(полн!W14*0.25,1)+0.5,FLOOR(полн!W14*0.25,1))</f>
        <v>63</v>
      </c>
      <c r="W14" s="17">
        <f>IF(MOD(полн!X14*0.25,1)&gt;=0.5,полн!X14*0.25-MOD(полн!X14*0.25,1)+0.5,FLOOR(полн!X14*0.25,1))</f>
        <v>67.5</v>
      </c>
      <c r="X14" s="17">
        <f>IF(MOD(полн!Y14*0.25,1)&gt;=0.5,полн!Y14*0.25-MOD(полн!Y14*0.25,1)+0.5,FLOOR(полн!Y14*0.25,1))</f>
        <v>72</v>
      </c>
      <c r="Y14" s="17">
        <f>IF(MOD(полн!Z14*0.25,1)&gt;=0.5,полн!Z14*0.25-MOD(полн!Z14*0.25,1)+0.5,FLOOR(полн!Z14*0.25,1))</f>
        <v>76.5</v>
      </c>
      <c r="Z14" s="17">
        <f>IF(MOD(полн!AA14*0.25,1)&gt;=0.5,полн!AA14*0.25-MOD(полн!AA14*0.25,1)+0.5,FLOOR(полн!AA14*0.25,1))</f>
        <v>81</v>
      </c>
      <c r="AA14" s="17">
        <f>IF(MOD(полн!AB14*0.25,1)&gt;=0.5,полн!AB14*0.25-MOD(полн!AB14*0.25,1)+0.5,FLOOR(полн!AB14*0.25,1))</f>
        <v>85.5</v>
      </c>
      <c r="AB14" s="17">
        <f>IF(MOD(полн!AC14*0.25,1)&gt;=0.5,полн!AC14*0.25-MOD(полн!AC14*0.25,1)+0.5,FLOOR(полн!AC14*0.25,1))</f>
        <v>90</v>
      </c>
      <c r="AC14" s="17">
        <f>IF(MOD(полн!AD14*0.25,1)&gt;=0.5,полн!AD14*0.25-MOD(полн!AD14*0.25,1)+0.5,FLOOR(полн!AD14*0.25,1))</f>
        <v>94.5</v>
      </c>
      <c r="AD14" s="17">
        <f>IF(MOD(полн!AE14*0.25,1)&gt;=0.5,полн!AE14*0.25-MOD(полн!AE14*0.25,1)+0.5,FLOOR(полн!AE14*0.25,1))</f>
        <v>99</v>
      </c>
      <c r="AE14" s="17">
        <f>IF(MOD(полн!AF14*0.25,1)&gt;=0.5,полн!AF14*0.25-MOD(полн!AF14*0.25,1)+0.5,FLOOR(полн!AF14*0.25,1))</f>
        <v>103.5</v>
      </c>
      <c r="AF14" s="17">
        <f>IF(MOD(полн!AG14*0.25,1)&gt;=0.5,полн!AG14*0.25-MOD(полн!AG14*0.25,1)+0.5,FLOOR(полн!AG14*0.25,1))</f>
        <v>108</v>
      </c>
      <c r="AG14" s="17">
        <f>IF(MOD(полн!AH14*0.25,1)&gt;=0.5,полн!AH14*0.25-MOD(полн!AH14*0.25,1)+0.5,FLOOR(полн!AH14*0.25,1))</f>
        <v>112.5</v>
      </c>
      <c r="AH14" s="17">
        <f>IF(MOD(полн!AI14*0.25,1)&gt;=0.5,полн!AI14*0.25-MOD(полн!AI14*0.25,1)+0.5,FLOOR(полн!AI14*0.25,1))</f>
        <v>117</v>
      </c>
      <c r="AI14" s="17">
        <f>IF(MOD(полн!AJ14*0.25,1)&gt;=0.5,полн!AJ14*0.25-MOD(полн!AJ14*0.25,1)+0.5,FLOOR(полн!AJ14*0.25,1))</f>
        <v>121.5</v>
      </c>
      <c r="AJ14" s="99">
        <f>IF(MOD(полн!AK14*0.25,1)&gt;=0.5,полн!AK14*0.25-MOD(полн!AK14*0.25,1)+0.5,FLOOR(полн!AK14*0.25,1))</f>
        <v>126</v>
      </c>
      <c r="AK14" s="106"/>
    </row>
    <row r="15" spans="1:37" ht="20.25" customHeight="1">
      <c r="A15" s="86"/>
      <c r="B15" s="104">
        <v>6</v>
      </c>
      <c r="C15" s="17">
        <f>IF(MOD(полн!D15*0.25,1)&gt;=0.5,полн!D15*0.25-MOD(полн!D15*0.25,1)+0.5,FLOOR(полн!D15*0.25,1))</f>
        <v>27</v>
      </c>
      <c r="D15" s="17">
        <f>IF(MOD(полн!E15*0.25,1)&gt;=0.5,полн!E15*0.25-MOD(полн!E15*0.25,1)+0.5,FLOOR(полн!E15*0.25,1))</f>
        <v>22.5</v>
      </c>
      <c r="E15" s="17">
        <f>IF(MOD(полн!F15*0.25,1)&gt;=0.5,полн!F15*0.25-MOD(полн!F15*0.25,1)+0.5,FLOOR(полн!F15*0.25,1))</f>
        <v>18</v>
      </c>
      <c r="F15" s="17">
        <f>IF(MOD(полн!G15*0.25,1)&gt;=0.5,полн!G15*0.25-MOD(полн!G15*0.25,1)+0.5,FLOOR(полн!G15*0.25,1))</f>
        <v>13.5</v>
      </c>
      <c r="G15" s="17">
        <f>IF(MOD(полн!H15*0.25,1)&gt;=0.5,полн!H15*0.25-MOD(полн!H15*0.25,1)+0.5,FLOOR(полн!H15*0.25,1))</f>
        <v>9</v>
      </c>
      <c r="H15" s="17">
        <f>IF(MOD(полн!I15*0.25,1)&gt;=0.5,полн!I15*0.25-MOD(полн!I15*0.25,1)+0.5,FLOOR(полн!I15*0.25,1))</f>
        <v>4.5</v>
      </c>
      <c r="I15" s="8">
        <f>IF(MOD(полн!J15*0.25,1)&gt;=0.5,полн!J15*0.25-MOD(полн!J15*0.25,1)+0.5,FLOOR(полн!J15*0.25,1))</f>
        <v>4.5</v>
      </c>
      <c r="J15" s="17">
        <f>IF(MOD(полн!K15*0.25,1)&gt;=0.5,полн!K15*0.25-MOD(полн!K15*0.25,1)+0.5,FLOOR(полн!K15*0.25,1))</f>
        <v>4.5</v>
      </c>
      <c r="K15" s="17">
        <f>IF(MOD(полн!L15*0.25,1)&gt;=0.5,полн!L15*0.25-MOD(полн!L15*0.25,1)+0.5,FLOOR(полн!L15*0.25,1))</f>
        <v>9</v>
      </c>
      <c r="L15" s="17">
        <f>IF(MOD(полн!M15*0.25,1)&gt;=0.5,полн!M15*0.25-MOD(полн!M15*0.25,1)+0.5,FLOOR(полн!M15*0.25,1))</f>
        <v>13.5</v>
      </c>
      <c r="M15" s="17">
        <f>IF(MOD(полн!N15*0.25,1)&gt;=0.5,полн!N15*0.25-MOD(полн!N15*0.25,1)+0.5,FLOOR(полн!N15*0.25,1))</f>
        <v>18</v>
      </c>
      <c r="N15" s="17">
        <f>IF(MOD(полн!O15*0.25,1)&gt;=0.5,полн!O15*0.25-MOD(полн!O15*0.25,1)+0.5,FLOOR(полн!O15*0.25,1))</f>
        <v>22.5</v>
      </c>
      <c r="O15" s="17">
        <f>IF(MOD(полн!P15*0.25,1)&gt;=0.5,полн!P15*0.25-MOD(полн!P15*0.25,1)+0.5,FLOOR(полн!P15*0.25,1))</f>
        <v>27</v>
      </c>
      <c r="P15" s="17">
        <f>IF(MOD(полн!Q15*0.25,1)&gt;=0.5,полн!Q15*0.25-MOD(полн!Q15*0.25,1)+0.5,FLOOR(полн!Q15*0.25,1))</f>
        <v>31.5</v>
      </c>
      <c r="Q15" s="17">
        <f>IF(MOD(полн!R15*0.25,1)&gt;=0.5,полн!R15*0.25-MOD(полн!R15*0.25,1)+0.5,FLOOR(полн!R15*0.25,1))</f>
        <v>36</v>
      </c>
      <c r="R15" s="17">
        <f>IF(MOD(полн!S15*0.25,1)&gt;=0.5,полн!S15*0.25-MOD(полн!S15*0.25,1)+0.5,FLOOR(полн!S15*0.25,1))</f>
        <v>40.5</v>
      </c>
      <c r="S15" s="17">
        <f>IF(MOD(полн!T15*0.25,1)&gt;=0.5,полн!T15*0.25-MOD(полн!T15*0.25,1)+0.5,FLOOR(полн!T15*0.25,1))</f>
        <v>45</v>
      </c>
      <c r="T15" s="17">
        <f>IF(MOD(полн!U15*0.25,1)&gt;=0.5,полн!U15*0.25-MOD(полн!U15*0.25,1)+0.5,FLOOR(полн!U15*0.25,1))</f>
        <v>49.5</v>
      </c>
      <c r="U15" s="17">
        <f>IF(MOD(полн!V15*0.25,1)&gt;=0.5,полн!V15*0.25-MOD(полн!V15*0.25,1)+0.5,FLOOR(полн!V15*0.25,1))</f>
        <v>54</v>
      </c>
      <c r="V15" s="17">
        <f>IF(MOD(полн!W15*0.25,1)&gt;=0.5,полн!W15*0.25-MOD(полн!W15*0.25,1)+0.5,FLOOR(полн!W15*0.25,1))</f>
        <v>58.5</v>
      </c>
      <c r="W15" s="17">
        <f>IF(MOD(полн!X15*0.25,1)&gt;=0.5,полн!X15*0.25-MOD(полн!X15*0.25,1)+0.5,FLOOR(полн!X15*0.25,1))</f>
        <v>63</v>
      </c>
      <c r="X15" s="17">
        <f>IF(MOD(полн!Y15*0.25,1)&gt;=0.5,полн!Y15*0.25-MOD(полн!Y15*0.25,1)+0.5,FLOOR(полн!Y15*0.25,1))</f>
        <v>67.5</v>
      </c>
      <c r="Y15" s="17">
        <f>IF(MOD(полн!Z15*0.25,1)&gt;=0.5,полн!Z15*0.25-MOD(полн!Z15*0.25,1)+0.5,FLOOR(полн!Z15*0.25,1))</f>
        <v>72</v>
      </c>
      <c r="Z15" s="17">
        <f>IF(MOD(полн!AA15*0.25,1)&gt;=0.5,полн!AA15*0.25-MOD(полн!AA15*0.25,1)+0.5,FLOOR(полн!AA15*0.25,1))</f>
        <v>76.5</v>
      </c>
      <c r="AA15" s="17">
        <f>IF(MOD(полн!AB15*0.25,1)&gt;=0.5,полн!AB15*0.25-MOD(полн!AB15*0.25,1)+0.5,FLOOR(полн!AB15*0.25,1))</f>
        <v>81</v>
      </c>
      <c r="AB15" s="17">
        <f>IF(MOD(полн!AC15*0.25,1)&gt;=0.5,полн!AC15*0.25-MOD(полн!AC15*0.25,1)+0.5,FLOOR(полн!AC15*0.25,1))</f>
        <v>85.5</v>
      </c>
      <c r="AC15" s="17">
        <f>IF(MOD(полн!AD15*0.25,1)&gt;=0.5,полн!AD15*0.25-MOD(полн!AD15*0.25,1)+0.5,FLOOR(полн!AD15*0.25,1))</f>
        <v>90</v>
      </c>
      <c r="AD15" s="17">
        <f>IF(MOD(полн!AE15*0.25,1)&gt;=0.5,полн!AE15*0.25-MOD(полн!AE15*0.25,1)+0.5,FLOOR(полн!AE15*0.25,1))</f>
        <v>94.5</v>
      </c>
      <c r="AE15" s="17">
        <f>IF(MOD(полн!AF15*0.25,1)&gt;=0.5,полн!AF15*0.25-MOD(полн!AF15*0.25,1)+0.5,FLOOR(полн!AF15*0.25,1))</f>
        <v>99</v>
      </c>
      <c r="AF15" s="17">
        <f>IF(MOD(полн!AG15*0.25,1)&gt;=0.5,полн!AG15*0.25-MOD(полн!AG15*0.25,1)+0.5,FLOOR(полн!AG15*0.25,1))</f>
        <v>103.5</v>
      </c>
      <c r="AG15" s="17">
        <f>IF(MOD(полн!AH15*0.25,1)&gt;=0.5,полн!AH15*0.25-MOD(полн!AH15*0.25,1)+0.5,FLOOR(полн!AH15*0.25,1))</f>
        <v>108</v>
      </c>
      <c r="AH15" s="17">
        <f>IF(MOD(полн!AI15*0.25,1)&gt;=0.5,полн!AI15*0.25-MOD(полн!AI15*0.25,1)+0.5,FLOOR(полн!AI15*0.25,1))</f>
        <v>112.5</v>
      </c>
      <c r="AI15" s="17">
        <f>IF(MOD(полн!AJ15*0.25,1)&gt;=0.5,полн!AJ15*0.25-MOD(полн!AJ15*0.25,1)+0.5,FLOOR(полн!AJ15*0.25,1))</f>
        <v>117</v>
      </c>
      <c r="AJ15" s="99">
        <f>IF(MOD(полн!AK15*0.25,1)&gt;=0.5,полн!AK15*0.25-MOD(полн!AK15*0.25,1)+0.5,FLOOR(полн!AK15*0.25,1))</f>
        <v>121.5</v>
      </c>
      <c r="AK15" s="106"/>
    </row>
    <row r="16" spans="1:37" ht="20.25" customHeight="1">
      <c r="A16" s="86"/>
      <c r="B16" s="104">
        <v>7</v>
      </c>
      <c r="C16" s="17">
        <f>IF(MOD(полн!D16*0.25,1)&gt;=0.5,полн!D16*0.25-MOD(полн!D16*0.25,1)+0.5,FLOOR(полн!D16*0.25,1))</f>
        <v>31.5</v>
      </c>
      <c r="D16" s="17">
        <f>IF(MOD(полн!E16*0.25,1)&gt;=0.5,полн!E16*0.25-MOD(полн!E16*0.25,1)+0.5,FLOOR(полн!E16*0.25,1))</f>
        <v>27</v>
      </c>
      <c r="E16" s="17">
        <f>IF(MOD(полн!F16*0.25,1)&gt;=0.5,полн!F16*0.25-MOD(полн!F16*0.25,1)+0.5,FLOOR(полн!F16*0.25,1))</f>
        <v>22.5</v>
      </c>
      <c r="F16" s="17">
        <f>IF(MOD(полн!G16*0.25,1)&gt;=0.5,полн!G16*0.25-MOD(полн!G16*0.25,1)+0.5,FLOOR(полн!G16*0.25,1))</f>
        <v>18</v>
      </c>
      <c r="G16" s="17">
        <f>IF(MOD(полн!H16*0.25,1)&gt;=0.5,полн!H16*0.25-MOD(полн!H16*0.25,1)+0.5,FLOOR(полн!H16*0.25,1))</f>
        <v>13.5</v>
      </c>
      <c r="H16" s="17">
        <f>IF(MOD(полн!I16*0.25,1)&gt;=0.5,полн!I16*0.25-MOD(полн!I16*0.25,1)+0.5,FLOOR(полн!I16*0.25,1))</f>
        <v>9</v>
      </c>
      <c r="I16" s="17">
        <f>IF(MOD(полн!J16*0.25,1)&gt;=0.5,полн!J16*0.25-MOD(полн!J16*0.25,1)+0.5,FLOOR(полн!J16*0.25,1))</f>
        <v>4.5</v>
      </c>
      <c r="J16" s="8">
        <f>IF(MOD(полн!K16*0.25,1)&gt;=0.5,полн!K16*0.25-MOD(полн!K16*0.25,1)+0.5,FLOOR(полн!K16*0.25,1))</f>
        <v>4.5</v>
      </c>
      <c r="K16" s="17">
        <f>IF(MOD(полн!L16*0.25,1)&gt;=0.5,полн!L16*0.25-MOD(полн!L16*0.25,1)+0.5,FLOOR(полн!L16*0.25,1))</f>
        <v>4.5</v>
      </c>
      <c r="L16" s="17">
        <f>IF(MOD(полн!M16*0.25,1)&gt;=0.5,полн!M16*0.25-MOD(полн!M16*0.25,1)+0.5,FLOOR(полн!M16*0.25,1))</f>
        <v>9</v>
      </c>
      <c r="M16" s="17">
        <f>IF(MOD(полн!N16*0.25,1)&gt;=0.5,полн!N16*0.25-MOD(полн!N16*0.25,1)+0.5,FLOOR(полн!N16*0.25,1))</f>
        <v>13.5</v>
      </c>
      <c r="N16" s="17">
        <f>IF(MOD(полн!O16*0.25,1)&gt;=0.5,полн!O16*0.25-MOD(полн!O16*0.25,1)+0.5,FLOOR(полн!O16*0.25,1))</f>
        <v>18</v>
      </c>
      <c r="O16" s="17">
        <f>IF(MOD(полн!P16*0.25,1)&gt;=0.5,полн!P16*0.25-MOD(полн!P16*0.25,1)+0.5,FLOOR(полн!P16*0.25,1))</f>
        <v>22.5</v>
      </c>
      <c r="P16" s="17">
        <f>IF(MOD(полн!Q16*0.25,1)&gt;=0.5,полн!Q16*0.25-MOD(полн!Q16*0.25,1)+0.5,FLOOR(полн!Q16*0.25,1))</f>
        <v>27</v>
      </c>
      <c r="Q16" s="17">
        <f>IF(MOD(полн!R16*0.25,1)&gt;=0.5,полн!R16*0.25-MOD(полн!R16*0.25,1)+0.5,FLOOR(полн!R16*0.25,1))</f>
        <v>31.5</v>
      </c>
      <c r="R16" s="17">
        <f>IF(MOD(полн!S16*0.25,1)&gt;=0.5,полн!S16*0.25-MOD(полн!S16*0.25,1)+0.5,FLOOR(полн!S16*0.25,1))</f>
        <v>36</v>
      </c>
      <c r="S16" s="17">
        <f>IF(MOD(полн!T16*0.25,1)&gt;=0.5,полн!T16*0.25-MOD(полн!T16*0.25,1)+0.5,FLOOR(полн!T16*0.25,1))</f>
        <v>40.5</v>
      </c>
      <c r="T16" s="17">
        <f>IF(MOD(полн!U16*0.25,1)&gt;=0.5,полн!U16*0.25-MOD(полн!U16*0.25,1)+0.5,FLOOR(полн!U16*0.25,1))</f>
        <v>45</v>
      </c>
      <c r="U16" s="17">
        <f>IF(MOD(полн!V16*0.25,1)&gt;=0.5,полн!V16*0.25-MOD(полн!V16*0.25,1)+0.5,FLOOR(полн!V16*0.25,1))</f>
        <v>49.5</v>
      </c>
      <c r="V16" s="17">
        <f>IF(MOD(полн!W16*0.25,1)&gt;=0.5,полн!W16*0.25-MOD(полн!W16*0.25,1)+0.5,FLOOR(полн!W16*0.25,1))</f>
        <v>54</v>
      </c>
      <c r="W16" s="17">
        <f>IF(MOD(полн!X16*0.25,1)&gt;=0.5,полн!X16*0.25-MOD(полн!X16*0.25,1)+0.5,FLOOR(полн!X16*0.25,1))</f>
        <v>58.5</v>
      </c>
      <c r="X16" s="17">
        <f>IF(MOD(полн!Y16*0.25,1)&gt;=0.5,полн!Y16*0.25-MOD(полн!Y16*0.25,1)+0.5,FLOOR(полн!Y16*0.25,1))</f>
        <v>63</v>
      </c>
      <c r="Y16" s="17">
        <f>IF(MOD(полн!Z16*0.25,1)&gt;=0.5,полн!Z16*0.25-MOD(полн!Z16*0.25,1)+0.5,FLOOR(полн!Z16*0.25,1))</f>
        <v>67.5</v>
      </c>
      <c r="Z16" s="17">
        <f>IF(MOD(полн!AA16*0.25,1)&gt;=0.5,полн!AA16*0.25-MOD(полн!AA16*0.25,1)+0.5,FLOOR(полн!AA16*0.25,1))</f>
        <v>72</v>
      </c>
      <c r="AA16" s="17">
        <f>IF(MOD(полн!AB16*0.25,1)&gt;=0.5,полн!AB16*0.25-MOD(полн!AB16*0.25,1)+0.5,FLOOR(полн!AB16*0.25,1))</f>
        <v>76.5</v>
      </c>
      <c r="AB16" s="17">
        <f>IF(MOD(полн!AC16*0.25,1)&gt;=0.5,полн!AC16*0.25-MOD(полн!AC16*0.25,1)+0.5,FLOOR(полн!AC16*0.25,1))</f>
        <v>81</v>
      </c>
      <c r="AC16" s="17">
        <f>IF(MOD(полн!AD16*0.25,1)&gt;=0.5,полн!AD16*0.25-MOD(полн!AD16*0.25,1)+0.5,FLOOR(полн!AD16*0.25,1))</f>
        <v>85.5</v>
      </c>
      <c r="AD16" s="17">
        <f>IF(MOD(полн!AE16*0.25,1)&gt;=0.5,полн!AE16*0.25-MOD(полн!AE16*0.25,1)+0.5,FLOOR(полн!AE16*0.25,1))</f>
        <v>90</v>
      </c>
      <c r="AE16" s="17">
        <f>IF(MOD(полн!AF16*0.25,1)&gt;=0.5,полн!AF16*0.25-MOD(полн!AF16*0.25,1)+0.5,FLOOR(полн!AF16*0.25,1))</f>
        <v>94.5</v>
      </c>
      <c r="AF16" s="17">
        <f>IF(MOD(полн!AG16*0.25,1)&gt;=0.5,полн!AG16*0.25-MOD(полн!AG16*0.25,1)+0.5,FLOOR(полн!AG16*0.25,1))</f>
        <v>99</v>
      </c>
      <c r="AG16" s="17">
        <f>IF(MOD(полн!AH16*0.25,1)&gt;=0.5,полн!AH16*0.25-MOD(полн!AH16*0.25,1)+0.5,FLOOR(полн!AH16*0.25,1))</f>
        <v>103.5</v>
      </c>
      <c r="AH16" s="17">
        <f>IF(MOD(полн!AI16*0.25,1)&gt;=0.5,полн!AI16*0.25-MOD(полн!AI16*0.25,1)+0.5,FLOOR(полн!AI16*0.25,1))</f>
        <v>108</v>
      </c>
      <c r="AI16" s="17">
        <f>IF(MOD(полн!AJ16*0.25,1)&gt;=0.5,полн!AJ16*0.25-MOD(полн!AJ16*0.25,1)+0.5,FLOOR(полн!AJ16*0.25,1))</f>
        <v>112.5</v>
      </c>
      <c r="AJ16" s="99">
        <f>IF(MOD(полн!AK16*0.25,1)&gt;=0.5,полн!AK16*0.25-MOD(полн!AK16*0.25,1)+0.5,FLOOR(полн!AK16*0.25,1))</f>
        <v>117</v>
      </c>
      <c r="AK16" s="106"/>
    </row>
    <row r="17" spans="1:37" ht="20.25" customHeight="1">
      <c r="A17" s="86"/>
      <c r="B17" s="104">
        <v>8</v>
      </c>
      <c r="C17" s="17">
        <f>IF(MOD(полн!D17*0.25,1)&gt;=0.5,полн!D17*0.25-MOD(полн!D17*0.25,1)+0.5,FLOOR(полн!D17*0.25,1))</f>
        <v>36</v>
      </c>
      <c r="D17" s="17">
        <f>IF(MOD(полн!E17*0.25,1)&gt;=0.5,полн!E17*0.25-MOD(полн!E17*0.25,1)+0.5,FLOOR(полн!E17*0.25,1))</f>
        <v>31.5</v>
      </c>
      <c r="E17" s="17">
        <f>IF(MOD(полн!F17*0.25,1)&gt;=0.5,полн!F17*0.25-MOD(полн!F17*0.25,1)+0.5,FLOOR(полн!F17*0.25,1))</f>
        <v>27</v>
      </c>
      <c r="F17" s="17">
        <f>IF(MOD(полн!G17*0.25,1)&gt;=0.5,полн!G17*0.25-MOD(полн!G17*0.25,1)+0.5,FLOOR(полн!G17*0.25,1))</f>
        <v>22.5</v>
      </c>
      <c r="G17" s="17">
        <f>IF(MOD(полн!H17*0.25,1)&gt;=0.5,полн!H17*0.25-MOD(полн!H17*0.25,1)+0.5,FLOOR(полн!H17*0.25,1))</f>
        <v>18</v>
      </c>
      <c r="H17" s="17">
        <f>IF(MOD(полн!I17*0.25,1)&gt;=0.5,полн!I17*0.25-MOD(полн!I17*0.25,1)+0.5,FLOOR(полн!I17*0.25,1))</f>
        <v>13.5</v>
      </c>
      <c r="I17" s="17">
        <f>IF(MOD(полн!J17*0.25,1)&gt;=0.5,полн!J17*0.25-MOD(полн!J17*0.25,1)+0.5,FLOOR(полн!J17*0.25,1))</f>
        <v>9</v>
      </c>
      <c r="J17" s="17">
        <f>IF(MOD(полн!K17*0.25,1)&gt;=0.5,полн!K17*0.25-MOD(полн!K17*0.25,1)+0.5,FLOOR(полн!K17*0.25,1))</f>
        <v>4.5</v>
      </c>
      <c r="K17" s="8">
        <f>IF(MOD(полн!L17*0.25,1)&gt;=0.5,полн!L17*0.25-MOD(полн!L17*0.25,1)+0.5,FLOOR(полн!L17*0.25,1))</f>
        <v>4.5</v>
      </c>
      <c r="L17" s="17">
        <f>IF(MOD(полн!M17*0.25,1)&gt;=0.5,полн!M17*0.25-MOD(полн!M17*0.25,1)+0.5,FLOOR(полн!M17*0.25,1))</f>
        <v>4.5</v>
      </c>
      <c r="M17" s="17">
        <f>IF(MOD(полн!N17*0.25,1)&gt;=0.5,полн!N17*0.25-MOD(полн!N17*0.25,1)+0.5,FLOOR(полн!N17*0.25,1))</f>
        <v>9</v>
      </c>
      <c r="N17" s="17">
        <f>IF(MOD(полн!O17*0.25,1)&gt;=0.5,полн!O17*0.25-MOD(полн!O17*0.25,1)+0.5,FLOOR(полн!O17*0.25,1))</f>
        <v>13.5</v>
      </c>
      <c r="O17" s="17">
        <f>IF(MOD(полн!P17*0.25,1)&gt;=0.5,полн!P17*0.25-MOD(полн!P17*0.25,1)+0.5,FLOOR(полн!P17*0.25,1))</f>
        <v>18</v>
      </c>
      <c r="P17" s="17">
        <f>IF(MOD(полн!Q17*0.25,1)&gt;=0.5,полн!Q17*0.25-MOD(полн!Q17*0.25,1)+0.5,FLOOR(полн!Q17*0.25,1))</f>
        <v>22.5</v>
      </c>
      <c r="Q17" s="17">
        <f>IF(MOD(полн!R17*0.25,1)&gt;=0.5,полн!R17*0.25-MOD(полн!R17*0.25,1)+0.5,FLOOR(полн!R17*0.25,1))</f>
        <v>27</v>
      </c>
      <c r="R17" s="17">
        <f>IF(MOD(полн!S17*0.25,1)&gt;=0.5,полн!S17*0.25-MOD(полн!S17*0.25,1)+0.5,FLOOR(полн!S17*0.25,1))</f>
        <v>31.5</v>
      </c>
      <c r="S17" s="17">
        <f>IF(MOD(полн!T17*0.25,1)&gt;=0.5,полн!T17*0.25-MOD(полн!T17*0.25,1)+0.5,FLOOR(полн!T17*0.25,1))</f>
        <v>36</v>
      </c>
      <c r="T17" s="17">
        <f>IF(MOD(полн!U17*0.25,1)&gt;=0.5,полн!U17*0.25-MOD(полн!U17*0.25,1)+0.5,FLOOR(полн!U17*0.25,1))</f>
        <v>40.5</v>
      </c>
      <c r="U17" s="17">
        <f>IF(MOD(полн!V17*0.25,1)&gt;=0.5,полн!V17*0.25-MOD(полн!V17*0.25,1)+0.5,FLOOR(полн!V17*0.25,1))</f>
        <v>45</v>
      </c>
      <c r="V17" s="17">
        <f>IF(MOD(полн!W17*0.25,1)&gt;=0.5,полн!W17*0.25-MOD(полн!W17*0.25,1)+0.5,FLOOR(полн!W17*0.25,1))</f>
        <v>49.5</v>
      </c>
      <c r="W17" s="17">
        <f>IF(MOD(полн!X17*0.25,1)&gt;=0.5,полн!X17*0.25-MOD(полн!X17*0.25,1)+0.5,FLOOR(полн!X17*0.25,1))</f>
        <v>54</v>
      </c>
      <c r="X17" s="17">
        <f>IF(MOD(полн!Y17*0.25,1)&gt;=0.5,полн!Y17*0.25-MOD(полн!Y17*0.25,1)+0.5,FLOOR(полн!Y17*0.25,1))</f>
        <v>58.5</v>
      </c>
      <c r="Y17" s="17">
        <f>IF(MOD(полн!Z17*0.25,1)&gt;=0.5,полн!Z17*0.25-MOD(полн!Z17*0.25,1)+0.5,FLOOR(полн!Z17*0.25,1))</f>
        <v>63</v>
      </c>
      <c r="Z17" s="17">
        <f>IF(MOD(полн!AA17*0.25,1)&gt;=0.5,полн!AA17*0.25-MOD(полн!AA17*0.25,1)+0.5,FLOOR(полн!AA17*0.25,1))</f>
        <v>67.5</v>
      </c>
      <c r="AA17" s="17">
        <f>IF(MOD(полн!AB17*0.25,1)&gt;=0.5,полн!AB17*0.25-MOD(полн!AB17*0.25,1)+0.5,FLOOR(полн!AB17*0.25,1))</f>
        <v>72</v>
      </c>
      <c r="AB17" s="17">
        <f>IF(MOD(полн!AC17*0.25,1)&gt;=0.5,полн!AC17*0.25-MOD(полн!AC17*0.25,1)+0.5,FLOOR(полн!AC17*0.25,1))</f>
        <v>76.5</v>
      </c>
      <c r="AC17" s="17">
        <f>IF(MOD(полн!AD17*0.25,1)&gt;=0.5,полн!AD17*0.25-MOD(полн!AD17*0.25,1)+0.5,FLOOR(полн!AD17*0.25,1))</f>
        <v>81</v>
      </c>
      <c r="AD17" s="17">
        <f>IF(MOD(полн!AE17*0.25,1)&gt;=0.5,полн!AE17*0.25-MOD(полн!AE17*0.25,1)+0.5,FLOOR(полн!AE17*0.25,1))</f>
        <v>85.5</v>
      </c>
      <c r="AE17" s="17">
        <f>IF(MOD(полн!AF17*0.25,1)&gt;=0.5,полн!AF17*0.25-MOD(полн!AF17*0.25,1)+0.5,FLOOR(полн!AF17*0.25,1))</f>
        <v>90</v>
      </c>
      <c r="AF17" s="17">
        <f>IF(MOD(полн!AG17*0.25,1)&gt;=0.5,полн!AG17*0.25-MOD(полн!AG17*0.25,1)+0.5,FLOOR(полн!AG17*0.25,1))</f>
        <v>94.5</v>
      </c>
      <c r="AG17" s="17">
        <f>IF(MOD(полн!AH17*0.25,1)&gt;=0.5,полн!AH17*0.25-MOD(полн!AH17*0.25,1)+0.5,FLOOR(полн!AH17*0.25,1))</f>
        <v>99</v>
      </c>
      <c r="AH17" s="17">
        <f>IF(MOD(полн!AI17*0.25,1)&gt;=0.5,полн!AI17*0.25-MOD(полн!AI17*0.25,1)+0.5,FLOOR(полн!AI17*0.25,1))</f>
        <v>103.5</v>
      </c>
      <c r="AI17" s="17">
        <f>IF(MOD(полн!AJ17*0.25,1)&gt;=0.5,полн!AJ17*0.25-MOD(полн!AJ17*0.25,1)+0.5,FLOOR(полн!AJ17*0.25,1))</f>
        <v>108</v>
      </c>
      <c r="AJ17" s="99">
        <f>IF(MOD(полн!AK17*0.25,1)&gt;=0.5,полн!AK17*0.25-MOD(полн!AK17*0.25,1)+0.5,FLOOR(полн!AK17*0.25,1))</f>
        <v>112.5</v>
      </c>
      <c r="AK17" s="106"/>
    </row>
    <row r="18" spans="1:37" ht="20.25" customHeight="1">
      <c r="A18" s="86"/>
      <c r="B18" s="104">
        <v>9</v>
      </c>
      <c r="C18" s="17">
        <f>IF(MOD(полн!D18*0.25,1)&gt;=0.5,полн!D18*0.25-MOD(полн!D18*0.25,1)+0.5,FLOOR(полн!D18*0.25,1))</f>
        <v>40.5</v>
      </c>
      <c r="D18" s="17">
        <f>IF(MOD(полн!E18*0.25,1)&gt;=0.5,полн!E18*0.25-MOD(полн!E18*0.25,1)+0.5,FLOOR(полн!E18*0.25,1))</f>
        <v>36</v>
      </c>
      <c r="E18" s="17">
        <f>IF(MOD(полн!F18*0.25,1)&gt;=0.5,полн!F18*0.25-MOD(полн!F18*0.25,1)+0.5,FLOOR(полн!F18*0.25,1))</f>
        <v>31.5</v>
      </c>
      <c r="F18" s="17">
        <f>IF(MOD(полн!G18*0.25,1)&gt;=0.5,полн!G18*0.25-MOD(полн!G18*0.25,1)+0.5,FLOOR(полн!G18*0.25,1))</f>
        <v>27</v>
      </c>
      <c r="G18" s="17">
        <f>IF(MOD(полн!H18*0.25,1)&gt;=0.5,полн!H18*0.25-MOD(полн!H18*0.25,1)+0.5,FLOOR(полн!H18*0.25,1))</f>
        <v>22.5</v>
      </c>
      <c r="H18" s="17">
        <f>IF(MOD(полн!I18*0.25,1)&gt;=0.5,полн!I18*0.25-MOD(полн!I18*0.25,1)+0.5,FLOOR(полн!I18*0.25,1))</f>
        <v>18</v>
      </c>
      <c r="I18" s="17">
        <f>IF(MOD(полн!J18*0.25,1)&gt;=0.5,полн!J18*0.25-MOD(полн!J18*0.25,1)+0.5,FLOOR(полн!J18*0.25,1))</f>
        <v>13.5</v>
      </c>
      <c r="J18" s="17">
        <f>IF(MOD(полн!K18*0.25,1)&gt;=0.5,полн!K18*0.25-MOD(полн!K18*0.25,1)+0.5,FLOOR(полн!K18*0.25,1))</f>
        <v>9</v>
      </c>
      <c r="K18" s="17">
        <f>IF(MOD(полн!L18*0.25,1)&gt;=0.5,полн!L18*0.25-MOD(полн!L18*0.25,1)+0.5,FLOOR(полн!L18*0.25,1))</f>
        <v>4.5</v>
      </c>
      <c r="L18" s="8">
        <f>IF(MOD(полн!M18*0.25,1)&gt;=0.5,полн!M18*0.25-MOD(полн!M18*0.25,1)+0.5,FLOOR(полн!M18*0.25,1))</f>
        <v>4.5</v>
      </c>
      <c r="M18" s="17">
        <f>IF(MOD(полн!N18*0.25,1)&gt;=0.5,полн!N18*0.25-MOD(полн!N18*0.25,1)+0.5,FLOOR(полн!N18*0.25,1))</f>
        <v>4.5</v>
      </c>
      <c r="N18" s="17">
        <f>IF(MOD(полн!O18*0.25,1)&gt;=0.5,полн!O18*0.25-MOD(полн!O18*0.25,1)+0.5,FLOOR(полн!O18*0.25,1))</f>
        <v>9</v>
      </c>
      <c r="O18" s="17">
        <f>IF(MOD(полн!P18*0.25,1)&gt;=0.5,полн!P18*0.25-MOD(полн!P18*0.25,1)+0.5,FLOOR(полн!P18*0.25,1))</f>
        <v>13.5</v>
      </c>
      <c r="P18" s="17">
        <f>IF(MOD(полн!Q18*0.25,1)&gt;=0.5,полн!Q18*0.25-MOD(полн!Q18*0.25,1)+0.5,FLOOR(полн!Q18*0.25,1))</f>
        <v>18</v>
      </c>
      <c r="Q18" s="17">
        <f>IF(MOD(полн!R18*0.25,1)&gt;=0.5,полн!R18*0.25-MOD(полн!R18*0.25,1)+0.5,FLOOR(полн!R18*0.25,1))</f>
        <v>22.5</v>
      </c>
      <c r="R18" s="17">
        <f>IF(MOD(полн!S18*0.25,1)&gt;=0.5,полн!S18*0.25-MOD(полн!S18*0.25,1)+0.5,FLOOR(полн!S18*0.25,1))</f>
        <v>27</v>
      </c>
      <c r="S18" s="17">
        <f>IF(MOD(полн!T18*0.25,1)&gt;=0.5,полн!T18*0.25-MOD(полн!T18*0.25,1)+0.5,FLOOR(полн!T18*0.25,1))</f>
        <v>31.5</v>
      </c>
      <c r="T18" s="17">
        <f>IF(MOD(полн!U18*0.25,1)&gt;=0.5,полн!U18*0.25-MOD(полн!U18*0.25,1)+0.5,FLOOR(полн!U18*0.25,1))</f>
        <v>36</v>
      </c>
      <c r="U18" s="17">
        <f>IF(MOD(полн!V18*0.25,1)&gt;=0.5,полн!V18*0.25-MOD(полн!V18*0.25,1)+0.5,FLOOR(полн!V18*0.25,1))</f>
        <v>40.5</v>
      </c>
      <c r="V18" s="17">
        <f>IF(MOD(полн!W18*0.25,1)&gt;=0.5,полн!W18*0.25-MOD(полн!W18*0.25,1)+0.5,FLOOR(полн!W18*0.25,1))</f>
        <v>45</v>
      </c>
      <c r="W18" s="17">
        <f>IF(MOD(полн!X18*0.25,1)&gt;=0.5,полн!X18*0.25-MOD(полн!X18*0.25,1)+0.5,FLOOR(полн!X18*0.25,1))</f>
        <v>49.5</v>
      </c>
      <c r="X18" s="17">
        <f>IF(MOD(полн!Y18*0.25,1)&gt;=0.5,полн!Y18*0.25-MOD(полн!Y18*0.25,1)+0.5,FLOOR(полн!Y18*0.25,1))</f>
        <v>54</v>
      </c>
      <c r="Y18" s="17">
        <f>IF(MOD(полн!Z18*0.25,1)&gt;=0.5,полн!Z18*0.25-MOD(полн!Z18*0.25,1)+0.5,FLOOR(полн!Z18*0.25,1))</f>
        <v>58.5</v>
      </c>
      <c r="Z18" s="17">
        <f>IF(MOD(полн!AA18*0.25,1)&gt;=0.5,полн!AA18*0.25-MOD(полн!AA18*0.25,1)+0.5,FLOOR(полн!AA18*0.25,1))</f>
        <v>63</v>
      </c>
      <c r="AA18" s="17">
        <f>IF(MOD(полн!AB18*0.25,1)&gt;=0.5,полн!AB18*0.25-MOD(полн!AB18*0.25,1)+0.5,FLOOR(полн!AB18*0.25,1))</f>
        <v>67.5</v>
      </c>
      <c r="AB18" s="17">
        <f>IF(MOD(полн!AC18*0.25,1)&gt;=0.5,полн!AC18*0.25-MOD(полн!AC18*0.25,1)+0.5,FLOOR(полн!AC18*0.25,1))</f>
        <v>72</v>
      </c>
      <c r="AC18" s="17">
        <f>IF(MOD(полн!AD18*0.25,1)&gt;=0.5,полн!AD18*0.25-MOD(полн!AD18*0.25,1)+0.5,FLOOR(полн!AD18*0.25,1))</f>
        <v>76.5</v>
      </c>
      <c r="AD18" s="17">
        <f>IF(MOD(полн!AE18*0.25,1)&gt;=0.5,полн!AE18*0.25-MOD(полн!AE18*0.25,1)+0.5,FLOOR(полн!AE18*0.25,1))</f>
        <v>81</v>
      </c>
      <c r="AE18" s="17">
        <f>IF(MOD(полн!AF18*0.25,1)&gt;=0.5,полн!AF18*0.25-MOD(полн!AF18*0.25,1)+0.5,FLOOR(полн!AF18*0.25,1))</f>
        <v>85.5</v>
      </c>
      <c r="AF18" s="17">
        <f>IF(MOD(полн!AG18*0.25,1)&gt;=0.5,полн!AG18*0.25-MOD(полн!AG18*0.25,1)+0.5,FLOOR(полн!AG18*0.25,1))</f>
        <v>90</v>
      </c>
      <c r="AG18" s="17">
        <f>IF(MOD(полн!AH18*0.25,1)&gt;=0.5,полн!AH18*0.25-MOD(полн!AH18*0.25,1)+0.5,FLOOR(полн!AH18*0.25,1))</f>
        <v>94.5</v>
      </c>
      <c r="AH18" s="17">
        <f>IF(MOD(полн!AI18*0.25,1)&gt;=0.5,полн!AI18*0.25-MOD(полн!AI18*0.25,1)+0.5,FLOOR(полн!AI18*0.25,1))</f>
        <v>99</v>
      </c>
      <c r="AI18" s="17">
        <f>IF(MOD(полн!AJ18*0.25,1)&gt;=0.5,полн!AJ18*0.25-MOD(полн!AJ18*0.25,1)+0.5,FLOOR(полн!AJ18*0.25,1))</f>
        <v>103.5</v>
      </c>
      <c r="AJ18" s="99">
        <f>IF(MOD(полн!AK18*0.25,1)&gt;=0.5,полн!AK18*0.25-MOD(полн!AK18*0.25,1)+0.5,FLOOR(полн!AK18*0.25,1))</f>
        <v>108</v>
      </c>
      <c r="AK18" s="106"/>
    </row>
    <row r="19" spans="1:37" ht="20.25" customHeight="1">
      <c r="A19" s="86"/>
      <c r="B19" s="104">
        <v>10</v>
      </c>
      <c r="C19" s="17">
        <f>IF(MOD(полн!D19*0.25,1)&gt;=0.5,полн!D19*0.25-MOD(полн!D19*0.25,1)+0.5,FLOOR(полн!D19*0.25,1))</f>
        <v>45</v>
      </c>
      <c r="D19" s="17">
        <f>IF(MOD(полн!E19*0.25,1)&gt;=0.5,полн!E19*0.25-MOD(полн!E19*0.25,1)+0.5,FLOOR(полн!E19*0.25,1))</f>
        <v>40.5</v>
      </c>
      <c r="E19" s="17">
        <f>IF(MOD(полн!F19*0.25,1)&gt;=0.5,полн!F19*0.25-MOD(полн!F19*0.25,1)+0.5,FLOOR(полн!F19*0.25,1))</f>
        <v>36</v>
      </c>
      <c r="F19" s="17">
        <f>IF(MOD(полн!G19*0.25,1)&gt;=0.5,полн!G19*0.25-MOD(полн!G19*0.25,1)+0.5,FLOOR(полн!G19*0.25,1))</f>
        <v>31.5</v>
      </c>
      <c r="G19" s="17">
        <f>IF(MOD(полн!H19*0.25,1)&gt;=0.5,полн!H19*0.25-MOD(полн!H19*0.25,1)+0.5,FLOOR(полн!H19*0.25,1))</f>
        <v>27</v>
      </c>
      <c r="H19" s="17">
        <f>IF(MOD(полн!I19*0.25,1)&gt;=0.5,полн!I19*0.25-MOD(полн!I19*0.25,1)+0.5,FLOOR(полн!I19*0.25,1))</f>
        <v>22.5</v>
      </c>
      <c r="I19" s="17">
        <f>IF(MOD(полн!J19*0.25,1)&gt;=0.5,полн!J19*0.25-MOD(полн!J19*0.25,1)+0.5,FLOOR(полн!J19*0.25,1))</f>
        <v>18</v>
      </c>
      <c r="J19" s="17">
        <f>IF(MOD(полн!K19*0.25,1)&gt;=0.5,полн!K19*0.25-MOD(полн!K19*0.25,1)+0.5,FLOOR(полн!K19*0.25,1))</f>
        <v>13.5</v>
      </c>
      <c r="K19" s="17">
        <f>IF(MOD(полн!L19*0.25,1)&gt;=0.5,полн!L19*0.25-MOD(полн!L19*0.25,1)+0.5,FLOOR(полн!L19*0.25,1))</f>
        <v>9</v>
      </c>
      <c r="L19" s="17">
        <f>IF(MOD(полн!M19*0.25,1)&gt;=0.5,полн!M19*0.25-MOD(полн!M19*0.25,1)+0.5,FLOOR(полн!M19*0.25,1))</f>
        <v>4.5</v>
      </c>
      <c r="M19" s="8">
        <f>IF(MOD(полн!N19*0.25,1)&gt;=0.5,полн!N19*0.25-MOD(полн!N19*0.25,1)+0.5,FLOOR(полн!N19*0.25,1))</f>
        <v>4.5</v>
      </c>
      <c r="N19" s="17">
        <f>IF(MOD(полн!O19*0.25,1)&gt;=0.5,полн!O19*0.25-MOD(полн!O19*0.25,1)+0.5,FLOOR(полн!O19*0.25,1))</f>
        <v>4.5</v>
      </c>
      <c r="O19" s="17">
        <f>IF(MOD(полн!P19*0.25,1)&gt;=0.5,полн!P19*0.25-MOD(полн!P19*0.25,1)+0.5,FLOOR(полн!P19*0.25,1))</f>
        <v>9</v>
      </c>
      <c r="P19" s="17">
        <f>IF(MOD(полн!Q19*0.25,1)&gt;=0.5,полн!Q19*0.25-MOD(полн!Q19*0.25,1)+0.5,FLOOR(полн!Q19*0.25,1))</f>
        <v>13.5</v>
      </c>
      <c r="Q19" s="17">
        <f>IF(MOD(полн!R19*0.25,1)&gt;=0.5,полн!R19*0.25-MOD(полн!R19*0.25,1)+0.5,FLOOR(полн!R19*0.25,1))</f>
        <v>18</v>
      </c>
      <c r="R19" s="17">
        <f>IF(MOD(полн!S19*0.25,1)&gt;=0.5,полн!S19*0.25-MOD(полн!S19*0.25,1)+0.5,FLOOR(полн!S19*0.25,1))</f>
        <v>22.5</v>
      </c>
      <c r="S19" s="17">
        <f>IF(MOD(полн!T19*0.25,1)&gt;=0.5,полн!T19*0.25-MOD(полн!T19*0.25,1)+0.5,FLOOR(полн!T19*0.25,1))</f>
        <v>27</v>
      </c>
      <c r="T19" s="17">
        <f>IF(MOD(полн!U19*0.25,1)&gt;=0.5,полн!U19*0.25-MOD(полн!U19*0.25,1)+0.5,FLOOR(полн!U19*0.25,1))</f>
        <v>31.5</v>
      </c>
      <c r="U19" s="17">
        <f>IF(MOD(полн!V19*0.25,1)&gt;=0.5,полн!V19*0.25-MOD(полн!V19*0.25,1)+0.5,FLOOR(полн!V19*0.25,1))</f>
        <v>36</v>
      </c>
      <c r="V19" s="17">
        <f>IF(MOD(полн!W19*0.25,1)&gt;=0.5,полн!W19*0.25-MOD(полн!W19*0.25,1)+0.5,FLOOR(полн!W19*0.25,1))</f>
        <v>40.5</v>
      </c>
      <c r="W19" s="17">
        <f>IF(MOD(полн!X19*0.25,1)&gt;=0.5,полн!X19*0.25-MOD(полн!X19*0.25,1)+0.5,FLOOR(полн!X19*0.25,1))</f>
        <v>45</v>
      </c>
      <c r="X19" s="17">
        <f>IF(MOD(полн!Y19*0.25,1)&gt;=0.5,полн!Y19*0.25-MOD(полн!Y19*0.25,1)+0.5,FLOOR(полн!Y19*0.25,1))</f>
        <v>49.5</v>
      </c>
      <c r="Y19" s="17">
        <f>IF(MOD(полн!Z19*0.25,1)&gt;=0.5,полн!Z19*0.25-MOD(полн!Z19*0.25,1)+0.5,FLOOR(полн!Z19*0.25,1))</f>
        <v>54</v>
      </c>
      <c r="Z19" s="17">
        <f>IF(MOD(полн!AA19*0.25,1)&gt;=0.5,полн!AA19*0.25-MOD(полн!AA19*0.25,1)+0.5,FLOOR(полн!AA19*0.25,1))</f>
        <v>58.5</v>
      </c>
      <c r="AA19" s="17">
        <f>IF(MOD(полн!AB19*0.25,1)&gt;=0.5,полн!AB19*0.25-MOD(полн!AB19*0.25,1)+0.5,FLOOR(полн!AB19*0.25,1))</f>
        <v>63</v>
      </c>
      <c r="AB19" s="17">
        <f>IF(MOD(полн!AC19*0.25,1)&gt;=0.5,полн!AC19*0.25-MOD(полн!AC19*0.25,1)+0.5,FLOOR(полн!AC19*0.25,1))</f>
        <v>67.5</v>
      </c>
      <c r="AC19" s="17">
        <f>IF(MOD(полн!AD19*0.25,1)&gt;=0.5,полн!AD19*0.25-MOD(полн!AD19*0.25,1)+0.5,FLOOR(полн!AD19*0.25,1))</f>
        <v>72</v>
      </c>
      <c r="AD19" s="17">
        <f>IF(MOD(полн!AE19*0.25,1)&gt;=0.5,полн!AE19*0.25-MOD(полн!AE19*0.25,1)+0.5,FLOOR(полн!AE19*0.25,1))</f>
        <v>76.5</v>
      </c>
      <c r="AE19" s="17">
        <f>IF(MOD(полн!AF19*0.25,1)&gt;=0.5,полн!AF19*0.25-MOD(полн!AF19*0.25,1)+0.5,FLOOR(полн!AF19*0.25,1))</f>
        <v>81</v>
      </c>
      <c r="AF19" s="17">
        <f>IF(MOD(полн!AG19*0.25,1)&gt;=0.5,полн!AG19*0.25-MOD(полн!AG19*0.25,1)+0.5,FLOOR(полн!AG19*0.25,1))</f>
        <v>85.5</v>
      </c>
      <c r="AG19" s="17">
        <f>IF(MOD(полн!AH19*0.25,1)&gt;=0.5,полн!AH19*0.25-MOD(полн!AH19*0.25,1)+0.5,FLOOR(полн!AH19*0.25,1))</f>
        <v>90</v>
      </c>
      <c r="AH19" s="17">
        <f>IF(MOD(полн!AI19*0.25,1)&gt;=0.5,полн!AI19*0.25-MOD(полн!AI19*0.25,1)+0.5,FLOOR(полн!AI19*0.25,1))</f>
        <v>94.5</v>
      </c>
      <c r="AI19" s="17">
        <f>IF(MOD(полн!AJ19*0.25,1)&gt;=0.5,полн!AJ19*0.25-MOD(полн!AJ19*0.25,1)+0.5,FLOOR(полн!AJ19*0.25,1))</f>
        <v>99</v>
      </c>
      <c r="AJ19" s="99">
        <f>IF(MOD(полн!AK19*0.25,1)&gt;=0.5,полн!AK19*0.25-MOD(полн!AK19*0.25,1)+0.5,FLOOR(полн!AK19*0.25,1))</f>
        <v>103.5</v>
      </c>
      <c r="AK19" s="106"/>
    </row>
    <row r="20" spans="1:37" ht="20.25" customHeight="1">
      <c r="A20" s="86"/>
      <c r="B20" s="104">
        <v>11</v>
      </c>
      <c r="C20" s="17">
        <f>IF(MOD(полн!D20*0.25,1)&gt;=0.5,полн!D20*0.25-MOD(полн!D20*0.25,1)+0.5,FLOOR(полн!D20*0.25,1))</f>
        <v>49.5</v>
      </c>
      <c r="D20" s="17">
        <f>IF(MOD(полн!E20*0.25,1)&gt;=0.5,полн!E20*0.25-MOD(полн!E20*0.25,1)+0.5,FLOOR(полн!E20*0.25,1))</f>
        <v>45</v>
      </c>
      <c r="E20" s="17">
        <f>IF(MOD(полн!F20*0.25,1)&gt;=0.5,полн!F20*0.25-MOD(полн!F20*0.25,1)+0.5,FLOOR(полн!F20*0.25,1))</f>
        <v>40.5</v>
      </c>
      <c r="F20" s="17">
        <f>IF(MOD(полн!G20*0.25,1)&gt;=0.5,полн!G20*0.25-MOD(полн!G20*0.25,1)+0.5,FLOOR(полн!G20*0.25,1))</f>
        <v>36</v>
      </c>
      <c r="G20" s="17">
        <f>IF(MOD(полн!H20*0.25,1)&gt;=0.5,полн!H20*0.25-MOD(полн!H20*0.25,1)+0.5,FLOOR(полн!H20*0.25,1))</f>
        <v>31.5</v>
      </c>
      <c r="H20" s="17">
        <f>IF(MOD(полн!I20*0.25,1)&gt;=0.5,полн!I20*0.25-MOD(полн!I20*0.25,1)+0.5,FLOOR(полн!I20*0.25,1))</f>
        <v>27</v>
      </c>
      <c r="I20" s="17">
        <f>IF(MOD(полн!J20*0.25,1)&gt;=0.5,полн!J20*0.25-MOD(полн!J20*0.25,1)+0.5,FLOOR(полн!J20*0.25,1))</f>
        <v>22.5</v>
      </c>
      <c r="J20" s="17">
        <f>IF(MOD(полн!K20*0.25,1)&gt;=0.5,полн!K20*0.25-MOD(полн!K20*0.25,1)+0.5,FLOOR(полн!K20*0.25,1))</f>
        <v>18</v>
      </c>
      <c r="K20" s="17">
        <f>IF(MOD(полн!L20*0.25,1)&gt;=0.5,полн!L20*0.25-MOD(полн!L20*0.25,1)+0.5,FLOOR(полн!L20*0.25,1))</f>
        <v>13.5</v>
      </c>
      <c r="L20" s="17">
        <f>IF(MOD(полн!M20*0.25,1)&gt;=0.5,полн!M20*0.25-MOD(полн!M20*0.25,1)+0.5,FLOOR(полн!M20*0.25,1))</f>
        <v>9</v>
      </c>
      <c r="M20" s="17">
        <f>IF(MOD(полн!N20*0.25,1)&gt;=0.5,полн!N20*0.25-MOD(полн!N20*0.25,1)+0.5,FLOOR(полн!N20*0.25,1))</f>
        <v>4.5</v>
      </c>
      <c r="N20" s="8">
        <f>IF(MOD(полн!O20*0.25,1)&gt;=0.5,полн!O20*0.25-MOD(полн!O20*0.25,1)+0.5,FLOOR(полн!O20*0.25,1))</f>
        <v>4.5</v>
      </c>
      <c r="O20" s="17">
        <f>IF(MOD(полн!P20*0.25,1)&gt;=0.5,полн!P20*0.25-MOD(полн!P20*0.25,1)+0.5,FLOOR(полн!P20*0.25,1))</f>
        <v>4.5</v>
      </c>
      <c r="P20" s="17">
        <f>IF(MOD(полн!Q20*0.25,1)&gt;=0.5,полн!Q20*0.25-MOD(полн!Q20*0.25,1)+0.5,FLOOR(полн!Q20*0.25,1))</f>
        <v>9</v>
      </c>
      <c r="Q20" s="17">
        <f>IF(MOD(полн!R20*0.25,1)&gt;=0.5,полн!R20*0.25-MOD(полн!R20*0.25,1)+0.5,FLOOR(полн!R20*0.25,1))</f>
        <v>13.5</v>
      </c>
      <c r="R20" s="17">
        <f>IF(MOD(полн!S20*0.25,1)&gt;=0.5,полн!S20*0.25-MOD(полн!S20*0.25,1)+0.5,FLOOR(полн!S20*0.25,1))</f>
        <v>18</v>
      </c>
      <c r="S20" s="17">
        <f>IF(MOD(полн!T20*0.25,1)&gt;=0.5,полн!T20*0.25-MOD(полн!T20*0.25,1)+0.5,FLOOR(полн!T20*0.25,1))</f>
        <v>22.5</v>
      </c>
      <c r="T20" s="17">
        <f>IF(MOD(полн!U20*0.25,1)&gt;=0.5,полн!U20*0.25-MOD(полн!U20*0.25,1)+0.5,FLOOR(полн!U20*0.25,1))</f>
        <v>27</v>
      </c>
      <c r="U20" s="17">
        <f>IF(MOD(полн!V20*0.25,1)&gt;=0.5,полн!V20*0.25-MOD(полн!V20*0.25,1)+0.5,FLOOR(полн!V20*0.25,1))</f>
        <v>31.5</v>
      </c>
      <c r="V20" s="17">
        <f>IF(MOD(полн!W20*0.25,1)&gt;=0.5,полн!W20*0.25-MOD(полн!W20*0.25,1)+0.5,FLOOR(полн!W20*0.25,1))</f>
        <v>36</v>
      </c>
      <c r="W20" s="17">
        <f>IF(MOD(полн!X20*0.25,1)&gt;=0.5,полн!X20*0.25-MOD(полн!X20*0.25,1)+0.5,FLOOR(полн!X20*0.25,1))</f>
        <v>40.5</v>
      </c>
      <c r="X20" s="17">
        <f>IF(MOD(полн!Y20*0.25,1)&gt;=0.5,полн!Y20*0.25-MOD(полн!Y20*0.25,1)+0.5,FLOOR(полн!Y20*0.25,1))</f>
        <v>45</v>
      </c>
      <c r="Y20" s="17">
        <f>IF(MOD(полн!Z20*0.25,1)&gt;=0.5,полн!Z20*0.25-MOD(полн!Z20*0.25,1)+0.5,FLOOR(полн!Z20*0.25,1))</f>
        <v>49.5</v>
      </c>
      <c r="Z20" s="17">
        <f>IF(MOD(полн!AA20*0.25,1)&gt;=0.5,полн!AA20*0.25-MOD(полн!AA20*0.25,1)+0.5,FLOOR(полн!AA20*0.25,1))</f>
        <v>54</v>
      </c>
      <c r="AA20" s="17">
        <f>IF(MOD(полн!AB20*0.25,1)&gt;=0.5,полн!AB20*0.25-MOD(полн!AB20*0.25,1)+0.5,FLOOR(полн!AB20*0.25,1))</f>
        <v>58.5</v>
      </c>
      <c r="AB20" s="17">
        <f>IF(MOD(полн!AC20*0.25,1)&gt;=0.5,полн!AC20*0.25-MOD(полн!AC20*0.25,1)+0.5,FLOOR(полн!AC20*0.25,1))</f>
        <v>63</v>
      </c>
      <c r="AC20" s="17">
        <f>IF(MOD(полн!AD20*0.25,1)&gt;=0.5,полн!AD20*0.25-MOD(полн!AD20*0.25,1)+0.5,FLOOR(полн!AD20*0.25,1))</f>
        <v>67.5</v>
      </c>
      <c r="AD20" s="17">
        <f>IF(MOD(полн!AE20*0.25,1)&gt;=0.5,полн!AE20*0.25-MOD(полн!AE20*0.25,1)+0.5,FLOOR(полн!AE20*0.25,1))</f>
        <v>72</v>
      </c>
      <c r="AE20" s="17">
        <f>IF(MOD(полн!AF20*0.25,1)&gt;=0.5,полн!AF20*0.25-MOD(полн!AF20*0.25,1)+0.5,FLOOR(полн!AF20*0.25,1))</f>
        <v>76.5</v>
      </c>
      <c r="AF20" s="17">
        <f>IF(MOD(полн!AG20*0.25,1)&gt;=0.5,полн!AG20*0.25-MOD(полн!AG20*0.25,1)+0.5,FLOOR(полн!AG20*0.25,1))</f>
        <v>81</v>
      </c>
      <c r="AG20" s="17">
        <f>IF(MOD(полн!AH20*0.25,1)&gt;=0.5,полн!AH20*0.25-MOD(полн!AH20*0.25,1)+0.5,FLOOR(полн!AH20*0.25,1))</f>
        <v>85.5</v>
      </c>
      <c r="AH20" s="17">
        <f>IF(MOD(полн!AI20*0.25,1)&gt;=0.5,полн!AI20*0.25-MOD(полн!AI20*0.25,1)+0.5,FLOOR(полн!AI20*0.25,1))</f>
        <v>90</v>
      </c>
      <c r="AI20" s="17">
        <f>IF(MOD(полн!AJ20*0.25,1)&gt;=0.5,полн!AJ20*0.25-MOD(полн!AJ20*0.25,1)+0.5,FLOOR(полн!AJ20*0.25,1))</f>
        <v>94.5</v>
      </c>
      <c r="AJ20" s="99">
        <f>IF(MOD(полн!AK20*0.25,1)&gt;=0.5,полн!AK20*0.25-MOD(полн!AK20*0.25,1)+0.5,FLOOR(полн!AK20*0.25,1))</f>
        <v>99</v>
      </c>
      <c r="AK20" s="106"/>
    </row>
    <row r="21" spans="1:37" ht="20.25" customHeight="1">
      <c r="A21" s="86"/>
      <c r="B21" s="104">
        <v>12</v>
      </c>
      <c r="C21" s="17">
        <f>IF(MOD(полн!D21*0.25,1)&gt;=0.5,полн!D21*0.25-MOD(полн!D21*0.25,1)+0.5,FLOOR(полн!D21*0.25,1))</f>
        <v>54</v>
      </c>
      <c r="D21" s="17">
        <f>IF(MOD(полн!E21*0.25,1)&gt;=0.5,полн!E21*0.25-MOD(полн!E21*0.25,1)+0.5,FLOOR(полн!E21*0.25,1))</f>
        <v>49.5</v>
      </c>
      <c r="E21" s="17">
        <f>IF(MOD(полн!F21*0.25,1)&gt;=0.5,полн!F21*0.25-MOD(полн!F21*0.25,1)+0.5,FLOOR(полн!F21*0.25,1))</f>
        <v>45</v>
      </c>
      <c r="F21" s="17">
        <f>IF(MOD(полн!G21*0.25,1)&gt;=0.5,полн!G21*0.25-MOD(полн!G21*0.25,1)+0.5,FLOOR(полн!G21*0.25,1))</f>
        <v>40.5</v>
      </c>
      <c r="G21" s="17">
        <f>IF(MOD(полн!H21*0.25,1)&gt;=0.5,полн!H21*0.25-MOD(полн!H21*0.25,1)+0.5,FLOOR(полн!H21*0.25,1))</f>
        <v>36</v>
      </c>
      <c r="H21" s="17">
        <f>IF(MOD(полн!I21*0.25,1)&gt;=0.5,полн!I21*0.25-MOD(полн!I21*0.25,1)+0.5,FLOOR(полн!I21*0.25,1))</f>
        <v>31.5</v>
      </c>
      <c r="I21" s="17">
        <f>IF(MOD(полн!J21*0.25,1)&gt;=0.5,полн!J21*0.25-MOD(полн!J21*0.25,1)+0.5,FLOOR(полн!J21*0.25,1))</f>
        <v>27</v>
      </c>
      <c r="J21" s="17">
        <f>IF(MOD(полн!K21*0.25,1)&gt;=0.5,полн!K21*0.25-MOD(полн!K21*0.25,1)+0.5,FLOOR(полн!K21*0.25,1))</f>
        <v>22.5</v>
      </c>
      <c r="K21" s="17">
        <f>IF(MOD(полн!L21*0.25,1)&gt;=0.5,полн!L21*0.25-MOD(полн!L21*0.25,1)+0.5,FLOOR(полн!L21*0.25,1))</f>
        <v>18</v>
      </c>
      <c r="L21" s="17">
        <f>IF(MOD(полн!M21*0.25,1)&gt;=0.5,полн!M21*0.25-MOD(полн!M21*0.25,1)+0.5,FLOOR(полн!M21*0.25,1))</f>
        <v>13.5</v>
      </c>
      <c r="M21" s="17">
        <f>IF(MOD(полн!N21*0.25,1)&gt;=0.5,полн!N21*0.25-MOD(полн!N21*0.25,1)+0.5,FLOOR(полн!N21*0.25,1))</f>
        <v>9</v>
      </c>
      <c r="N21" s="17">
        <f>IF(MOD(полн!O21*0.25,1)&gt;=0.5,полн!O21*0.25-MOD(полн!O21*0.25,1)+0.5,FLOOR(полн!O21*0.25,1))</f>
        <v>4.5</v>
      </c>
      <c r="O21" s="8">
        <f>IF(MOD(полн!P21*0.25,1)&gt;=0.5,полн!P21*0.25-MOD(полн!P21*0.25,1)+0.5,FLOOR(полн!P21*0.25,1))</f>
        <v>4.5</v>
      </c>
      <c r="P21" s="17">
        <f>IF(MOD(полн!Q21*0.25,1)&gt;=0.5,полн!Q21*0.25-MOD(полн!Q21*0.25,1)+0.5,FLOOR(полн!Q21*0.25,1))</f>
        <v>4.5</v>
      </c>
      <c r="Q21" s="17">
        <f>IF(MOD(полн!R21*0.25,1)&gt;=0.5,полн!R21*0.25-MOD(полн!R21*0.25,1)+0.5,FLOOR(полн!R21*0.25,1))</f>
        <v>9</v>
      </c>
      <c r="R21" s="17">
        <f>IF(MOD(полн!S21*0.25,1)&gt;=0.5,полн!S21*0.25-MOD(полн!S21*0.25,1)+0.5,FLOOR(полн!S21*0.25,1))</f>
        <v>13.5</v>
      </c>
      <c r="S21" s="17">
        <f>IF(MOD(полн!T21*0.25,1)&gt;=0.5,полн!T21*0.25-MOD(полн!T21*0.25,1)+0.5,FLOOR(полн!T21*0.25,1))</f>
        <v>18</v>
      </c>
      <c r="T21" s="17">
        <f>IF(MOD(полн!U21*0.25,1)&gt;=0.5,полн!U21*0.25-MOD(полн!U21*0.25,1)+0.5,FLOOR(полн!U21*0.25,1))</f>
        <v>22.5</v>
      </c>
      <c r="U21" s="17">
        <f>IF(MOD(полн!V21*0.25,1)&gt;=0.5,полн!V21*0.25-MOD(полн!V21*0.25,1)+0.5,FLOOR(полн!V21*0.25,1))</f>
        <v>27</v>
      </c>
      <c r="V21" s="17">
        <f>IF(MOD(полн!W21*0.25,1)&gt;=0.5,полн!W21*0.25-MOD(полн!W21*0.25,1)+0.5,FLOOR(полн!W21*0.25,1))</f>
        <v>31.5</v>
      </c>
      <c r="W21" s="17">
        <f>IF(MOD(полн!X21*0.25,1)&gt;=0.5,полн!X21*0.25-MOD(полн!X21*0.25,1)+0.5,FLOOR(полн!X21*0.25,1))</f>
        <v>36</v>
      </c>
      <c r="X21" s="17">
        <f>IF(MOD(полн!Y21*0.25,1)&gt;=0.5,полн!Y21*0.25-MOD(полн!Y21*0.25,1)+0.5,FLOOR(полн!Y21*0.25,1))</f>
        <v>40.5</v>
      </c>
      <c r="Y21" s="17">
        <f>IF(MOD(полн!Z21*0.25,1)&gt;=0.5,полн!Z21*0.25-MOD(полн!Z21*0.25,1)+0.5,FLOOR(полн!Z21*0.25,1))</f>
        <v>45</v>
      </c>
      <c r="Z21" s="17">
        <f>IF(MOD(полн!AA21*0.25,1)&gt;=0.5,полн!AA21*0.25-MOD(полн!AA21*0.25,1)+0.5,FLOOR(полн!AA21*0.25,1))</f>
        <v>49.5</v>
      </c>
      <c r="AA21" s="17">
        <f>IF(MOD(полн!AB21*0.25,1)&gt;=0.5,полн!AB21*0.25-MOD(полн!AB21*0.25,1)+0.5,FLOOR(полн!AB21*0.25,1))</f>
        <v>54</v>
      </c>
      <c r="AB21" s="17">
        <f>IF(MOD(полн!AC21*0.25,1)&gt;=0.5,полн!AC21*0.25-MOD(полн!AC21*0.25,1)+0.5,FLOOR(полн!AC21*0.25,1))</f>
        <v>58.5</v>
      </c>
      <c r="AC21" s="17">
        <f>IF(MOD(полн!AD21*0.25,1)&gt;=0.5,полн!AD21*0.25-MOD(полн!AD21*0.25,1)+0.5,FLOOR(полн!AD21*0.25,1))</f>
        <v>63</v>
      </c>
      <c r="AD21" s="17">
        <f>IF(MOD(полн!AE21*0.25,1)&gt;=0.5,полн!AE21*0.25-MOD(полн!AE21*0.25,1)+0.5,FLOOR(полн!AE21*0.25,1))</f>
        <v>67.5</v>
      </c>
      <c r="AE21" s="17">
        <f>IF(MOD(полн!AF21*0.25,1)&gt;=0.5,полн!AF21*0.25-MOD(полн!AF21*0.25,1)+0.5,FLOOR(полн!AF21*0.25,1))</f>
        <v>72</v>
      </c>
      <c r="AF21" s="17">
        <f>IF(MOD(полн!AG21*0.25,1)&gt;=0.5,полн!AG21*0.25-MOD(полн!AG21*0.25,1)+0.5,FLOOR(полн!AG21*0.25,1))</f>
        <v>76.5</v>
      </c>
      <c r="AG21" s="17">
        <f>IF(MOD(полн!AH21*0.25,1)&gt;=0.5,полн!AH21*0.25-MOD(полн!AH21*0.25,1)+0.5,FLOOR(полн!AH21*0.25,1))</f>
        <v>81</v>
      </c>
      <c r="AH21" s="17">
        <f>IF(MOD(полн!AI21*0.25,1)&gt;=0.5,полн!AI21*0.25-MOD(полн!AI21*0.25,1)+0.5,FLOOR(полн!AI21*0.25,1))</f>
        <v>85.5</v>
      </c>
      <c r="AI21" s="17">
        <f>IF(MOD(полн!AJ21*0.25,1)&gt;=0.5,полн!AJ21*0.25-MOD(полн!AJ21*0.25,1)+0.5,FLOOR(полн!AJ21*0.25,1))</f>
        <v>90</v>
      </c>
      <c r="AJ21" s="99">
        <f>IF(MOD(полн!AK21*0.25,1)&gt;=0.5,полн!AK21*0.25-MOD(полн!AK21*0.25,1)+0.5,FLOOR(полн!AK21*0.25,1))</f>
        <v>94.5</v>
      </c>
      <c r="AK21" s="106"/>
    </row>
    <row r="22" spans="1:37" ht="20.25" customHeight="1">
      <c r="A22" s="86"/>
      <c r="B22" s="104">
        <v>13</v>
      </c>
      <c r="C22" s="17">
        <f>IF(MOD(полн!D22*0.25,1)&gt;=0.5,полн!D22*0.25-MOD(полн!D22*0.25,1)+0.5,FLOOR(полн!D22*0.25,1))</f>
        <v>58.5</v>
      </c>
      <c r="D22" s="17">
        <f>IF(MOD(полн!E22*0.25,1)&gt;=0.5,полн!E22*0.25-MOD(полн!E22*0.25,1)+0.5,FLOOR(полн!E22*0.25,1))</f>
        <v>54</v>
      </c>
      <c r="E22" s="17">
        <f>IF(MOD(полн!F22*0.25,1)&gt;=0.5,полн!F22*0.25-MOD(полн!F22*0.25,1)+0.5,FLOOR(полн!F22*0.25,1))</f>
        <v>49.5</v>
      </c>
      <c r="F22" s="17">
        <f>IF(MOD(полн!G22*0.25,1)&gt;=0.5,полн!G22*0.25-MOD(полн!G22*0.25,1)+0.5,FLOOR(полн!G22*0.25,1))</f>
        <v>45</v>
      </c>
      <c r="G22" s="17">
        <f>IF(MOD(полн!H22*0.25,1)&gt;=0.5,полн!H22*0.25-MOD(полн!H22*0.25,1)+0.5,FLOOR(полн!H22*0.25,1))</f>
        <v>40.5</v>
      </c>
      <c r="H22" s="17">
        <f>IF(MOD(полн!I22*0.25,1)&gt;=0.5,полн!I22*0.25-MOD(полн!I22*0.25,1)+0.5,FLOOR(полн!I22*0.25,1))</f>
        <v>36</v>
      </c>
      <c r="I22" s="17">
        <f>IF(MOD(полн!J22*0.25,1)&gt;=0.5,полн!J22*0.25-MOD(полн!J22*0.25,1)+0.5,FLOOR(полн!J22*0.25,1))</f>
        <v>31.5</v>
      </c>
      <c r="J22" s="17">
        <f>IF(MOD(полн!K22*0.25,1)&gt;=0.5,полн!K22*0.25-MOD(полн!K22*0.25,1)+0.5,FLOOR(полн!K22*0.25,1))</f>
        <v>27</v>
      </c>
      <c r="K22" s="17">
        <f>IF(MOD(полн!L22*0.25,1)&gt;=0.5,полн!L22*0.25-MOD(полн!L22*0.25,1)+0.5,FLOOR(полн!L22*0.25,1))</f>
        <v>22.5</v>
      </c>
      <c r="L22" s="17">
        <f>IF(MOD(полн!M22*0.25,1)&gt;=0.5,полн!M22*0.25-MOD(полн!M22*0.25,1)+0.5,FLOOR(полн!M22*0.25,1))</f>
        <v>18</v>
      </c>
      <c r="M22" s="17">
        <f>IF(MOD(полн!N22*0.25,1)&gt;=0.5,полн!N22*0.25-MOD(полн!N22*0.25,1)+0.5,FLOOR(полн!N22*0.25,1))</f>
        <v>13.5</v>
      </c>
      <c r="N22" s="17">
        <f>IF(MOD(полн!O22*0.25,1)&gt;=0.5,полн!O22*0.25-MOD(полн!O22*0.25,1)+0.5,FLOOR(полн!O22*0.25,1))</f>
        <v>9</v>
      </c>
      <c r="O22" s="17">
        <f>IF(MOD(полн!P22*0.25,1)&gt;=0.5,полн!P22*0.25-MOD(полн!P22*0.25,1)+0.5,FLOOR(полн!P22*0.25,1))</f>
        <v>4.5</v>
      </c>
      <c r="P22" s="8">
        <f>IF(MOD(полн!Q22*0.25,1)&gt;=0.5,полн!Q22*0.25-MOD(полн!Q22*0.25,1)+0.5,FLOOR(полн!Q22*0.25,1))</f>
        <v>4.5</v>
      </c>
      <c r="Q22" s="17">
        <f>IF(MOD(полн!R22*0.25,1)&gt;=0.5,полн!R22*0.25-MOD(полн!R22*0.25,1)+0.5,FLOOR(полн!R22*0.25,1))</f>
        <v>4.5</v>
      </c>
      <c r="R22" s="17">
        <f>IF(MOD(полн!S22*0.25,1)&gt;=0.5,полн!S22*0.25-MOD(полн!S22*0.25,1)+0.5,FLOOR(полн!S22*0.25,1))</f>
        <v>9</v>
      </c>
      <c r="S22" s="17">
        <f>IF(MOD(полн!T22*0.25,1)&gt;=0.5,полн!T22*0.25-MOD(полн!T22*0.25,1)+0.5,FLOOR(полн!T22*0.25,1))</f>
        <v>13.5</v>
      </c>
      <c r="T22" s="17">
        <f>IF(MOD(полн!U22*0.25,1)&gt;=0.5,полн!U22*0.25-MOD(полн!U22*0.25,1)+0.5,FLOOR(полн!U22*0.25,1))</f>
        <v>18</v>
      </c>
      <c r="U22" s="17">
        <f>IF(MOD(полн!V22*0.25,1)&gt;=0.5,полн!V22*0.25-MOD(полн!V22*0.25,1)+0.5,FLOOR(полн!V22*0.25,1))</f>
        <v>22.5</v>
      </c>
      <c r="V22" s="17">
        <f>IF(MOD(полн!W22*0.25,1)&gt;=0.5,полн!W22*0.25-MOD(полн!W22*0.25,1)+0.5,FLOOR(полн!W22*0.25,1))</f>
        <v>27</v>
      </c>
      <c r="W22" s="17">
        <f>IF(MOD(полн!X22*0.25,1)&gt;=0.5,полн!X22*0.25-MOD(полн!X22*0.25,1)+0.5,FLOOR(полн!X22*0.25,1))</f>
        <v>31.5</v>
      </c>
      <c r="X22" s="17">
        <f>IF(MOD(полн!Y22*0.25,1)&gt;=0.5,полн!Y22*0.25-MOD(полн!Y22*0.25,1)+0.5,FLOOR(полн!Y22*0.25,1))</f>
        <v>36</v>
      </c>
      <c r="Y22" s="17">
        <f>IF(MOD(полн!Z22*0.25,1)&gt;=0.5,полн!Z22*0.25-MOD(полн!Z22*0.25,1)+0.5,FLOOR(полн!Z22*0.25,1))</f>
        <v>40.5</v>
      </c>
      <c r="Z22" s="17">
        <f>IF(MOD(полн!AA22*0.25,1)&gt;=0.5,полн!AA22*0.25-MOD(полн!AA22*0.25,1)+0.5,FLOOR(полн!AA22*0.25,1))</f>
        <v>45</v>
      </c>
      <c r="AA22" s="17">
        <f>IF(MOD(полн!AB22*0.25,1)&gt;=0.5,полн!AB22*0.25-MOD(полн!AB22*0.25,1)+0.5,FLOOR(полн!AB22*0.25,1))</f>
        <v>49.5</v>
      </c>
      <c r="AB22" s="17">
        <f>IF(MOD(полн!AC22*0.25,1)&gt;=0.5,полн!AC22*0.25-MOD(полн!AC22*0.25,1)+0.5,FLOOR(полн!AC22*0.25,1))</f>
        <v>54</v>
      </c>
      <c r="AC22" s="17">
        <f>IF(MOD(полн!AD22*0.25,1)&gt;=0.5,полн!AD22*0.25-MOD(полн!AD22*0.25,1)+0.5,FLOOR(полн!AD22*0.25,1))</f>
        <v>58.5</v>
      </c>
      <c r="AD22" s="17">
        <f>IF(MOD(полн!AE22*0.25,1)&gt;=0.5,полн!AE22*0.25-MOD(полн!AE22*0.25,1)+0.5,FLOOR(полн!AE22*0.25,1))</f>
        <v>63</v>
      </c>
      <c r="AE22" s="17">
        <f>IF(MOD(полн!AF22*0.25,1)&gt;=0.5,полн!AF22*0.25-MOD(полн!AF22*0.25,1)+0.5,FLOOR(полн!AF22*0.25,1))</f>
        <v>67.5</v>
      </c>
      <c r="AF22" s="17">
        <f>IF(MOD(полн!AG22*0.25,1)&gt;=0.5,полн!AG22*0.25-MOD(полн!AG22*0.25,1)+0.5,FLOOR(полн!AG22*0.25,1))</f>
        <v>72</v>
      </c>
      <c r="AG22" s="17">
        <f>IF(MOD(полн!AH22*0.25,1)&gt;=0.5,полн!AH22*0.25-MOD(полн!AH22*0.25,1)+0.5,FLOOR(полн!AH22*0.25,1))</f>
        <v>76.5</v>
      </c>
      <c r="AH22" s="17">
        <f>IF(MOD(полн!AI22*0.25,1)&gt;=0.5,полн!AI22*0.25-MOD(полн!AI22*0.25,1)+0.5,FLOOR(полн!AI22*0.25,1))</f>
        <v>81</v>
      </c>
      <c r="AI22" s="17">
        <f>IF(MOD(полн!AJ22*0.25,1)&gt;=0.5,полн!AJ22*0.25-MOD(полн!AJ22*0.25,1)+0.5,FLOOR(полн!AJ22*0.25,1))</f>
        <v>85.5</v>
      </c>
      <c r="AJ22" s="99">
        <f>IF(MOD(полн!AK22*0.25,1)&gt;=0.5,полн!AK22*0.25-MOD(полн!AK22*0.25,1)+0.5,FLOOR(полн!AK22*0.25,1))</f>
        <v>90</v>
      </c>
      <c r="AK22" s="106"/>
    </row>
    <row r="23" spans="1:37" ht="20.25" customHeight="1">
      <c r="A23" s="86"/>
      <c r="B23" s="104">
        <v>14</v>
      </c>
      <c r="C23" s="17">
        <f>IF(MOD(полн!D23*0.25,1)&gt;=0.5,полн!D23*0.25-MOD(полн!D23*0.25,1)+0.5,FLOOR(полн!D23*0.25,1))</f>
        <v>63</v>
      </c>
      <c r="D23" s="17">
        <f>IF(MOD(полн!E23*0.25,1)&gt;=0.5,полн!E23*0.25-MOD(полн!E23*0.25,1)+0.5,FLOOR(полн!E23*0.25,1))</f>
        <v>58.5</v>
      </c>
      <c r="E23" s="17">
        <f>IF(MOD(полн!F23*0.25,1)&gt;=0.5,полн!F23*0.25-MOD(полн!F23*0.25,1)+0.5,FLOOR(полн!F23*0.25,1))</f>
        <v>54</v>
      </c>
      <c r="F23" s="17">
        <f>IF(MOD(полн!G23*0.25,1)&gt;=0.5,полн!G23*0.25-MOD(полн!G23*0.25,1)+0.5,FLOOR(полн!G23*0.25,1))</f>
        <v>49.5</v>
      </c>
      <c r="G23" s="17">
        <f>IF(MOD(полн!H23*0.25,1)&gt;=0.5,полн!H23*0.25-MOD(полн!H23*0.25,1)+0.5,FLOOR(полн!H23*0.25,1))</f>
        <v>45</v>
      </c>
      <c r="H23" s="17">
        <f>IF(MOD(полн!I23*0.25,1)&gt;=0.5,полн!I23*0.25-MOD(полн!I23*0.25,1)+0.5,FLOOR(полн!I23*0.25,1))</f>
        <v>40.5</v>
      </c>
      <c r="I23" s="17">
        <f>IF(MOD(полн!J23*0.25,1)&gt;=0.5,полн!J23*0.25-MOD(полн!J23*0.25,1)+0.5,FLOOR(полн!J23*0.25,1))</f>
        <v>36</v>
      </c>
      <c r="J23" s="17">
        <f>IF(MOD(полн!K23*0.25,1)&gt;=0.5,полн!K23*0.25-MOD(полн!K23*0.25,1)+0.5,FLOOR(полн!K23*0.25,1))</f>
        <v>31.5</v>
      </c>
      <c r="K23" s="17">
        <f>IF(MOD(полн!L23*0.25,1)&gt;=0.5,полн!L23*0.25-MOD(полн!L23*0.25,1)+0.5,FLOOR(полн!L23*0.25,1))</f>
        <v>27</v>
      </c>
      <c r="L23" s="17">
        <f>IF(MOD(полн!M23*0.25,1)&gt;=0.5,полн!M23*0.25-MOD(полн!M23*0.25,1)+0.5,FLOOR(полн!M23*0.25,1))</f>
        <v>22.5</v>
      </c>
      <c r="M23" s="17">
        <f>IF(MOD(полн!N23*0.25,1)&gt;=0.5,полн!N23*0.25-MOD(полн!N23*0.25,1)+0.5,FLOOR(полн!N23*0.25,1))</f>
        <v>18</v>
      </c>
      <c r="N23" s="17">
        <f>IF(MOD(полн!O23*0.25,1)&gt;=0.5,полн!O23*0.25-MOD(полн!O23*0.25,1)+0.5,FLOOR(полн!O23*0.25,1))</f>
        <v>13.5</v>
      </c>
      <c r="O23" s="17">
        <f>IF(MOD(полн!P23*0.25,1)&gt;=0.5,полн!P23*0.25-MOD(полн!P23*0.25,1)+0.5,FLOOR(полн!P23*0.25,1))</f>
        <v>9</v>
      </c>
      <c r="P23" s="17">
        <f>IF(MOD(полн!Q23*0.25,1)&gt;=0.5,полн!Q23*0.25-MOD(полн!Q23*0.25,1)+0.5,FLOOR(полн!Q23*0.25,1))</f>
        <v>4.5</v>
      </c>
      <c r="Q23" s="8">
        <f>IF(MOD(полн!R23*0.25,1)&gt;=0.5,полн!R23*0.25-MOD(полн!R23*0.25,1)+0.5,FLOOR(полн!R23*0.25,1))</f>
        <v>4.5</v>
      </c>
      <c r="R23" s="17">
        <f>IF(MOD(полн!S23*0.25,1)&gt;=0.5,полн!S23*0.25-MOD(полн!S23*0.25,1)+0.5,FLOOR(полн!S23*0.25,1))</f>
        <v>4.5</v>
      </c>
      <c r="S23" s="17">
        <f>IF(MOD(полн!T23*0.25,1)&gt;=0.5,полн!T23*0.25-MOD(полн!T23*0.25,1)+0.5,FLOOR(полн!T23*0.25,1))</f>
        <v>9</v>
      </c>
      <c r="T23" s="17">
        <f>IF(MOD(полн!U23*0.25,1)&gt;=0.5,полн!U23*0.25-MOD(полн!U23*0.25,1)+0.5,FLOOR(полн!U23*0.25,1))</f>
        <v>13.5</v>
      </c>
      <c r="U23" s="17">
        <f>IF(MOD(полн!V23*0.25,1)&gt;=0.5,полн!V23*0.25-MOD(полн!V23*0.25,1)+0.5,FLOOR(полн!V23*0.25,1))</f>
        <v>18</v>
      </c>
      <c r="V23" s="17">
        <f>IF(MOD(полн!W23*0.25,1)&gt;=0.5,полн!W23*0.25-MOD(полн!W23*0.25,1)+0.5,FLOOR(полн!W23*0.25,1))</f>
        <v>22.5</v>
      </c>
      <c r="W23" s="17">
        <f>IF(MOD(полн!X23*0.25,1)&gt;=0.5,полн!X23*0.25-MOD(полн!X23*0.25,1)+0.5,FLOOR(полн!X23*0.25,1))</f>
        <v>27</v>
      </c>
      <c r="X23" s="17">
        <f>IF(MOD(полн!Y23*0.25,1)&gt;=0.5,полн!Y23*0.25-MOD(полн!Y23*0.25,1)+0.5,FLOOR(полн!Y23*0.25,1))</f>
        <v>31.5</v>
      </c>
      <c r="Y23" s="17">
        <f>IF(MOD(полн!Z23*0.25,1)&gt;=0.5,полн!Z23*0.25-MOD(полн!Z23*0.25,1)+0.5,FLOOR(полн!Z23*0.25,1))</f>
        <v>36</v>
      </c>
      <c r="Z23" s="17">
        <f>IF(MOD(полн!AA23*0.25,1)&gt;=0.5,полн!AA23*0.25-MOD(полн!AA23*0.25,1)+0.5,FLOOR(полн!AA23*0.25,1))</f>
        <v>40.5</v>
      </c>
      <c r="AA23" s="17">
        <f>IF(MOD(полн!AB23*0.25,1)&gt;=0.5,полн!AB23*0.25-MOD(полн!AB23*0.25,1)+0.5,FLOOR(полн!AB23*0.25,1))</f>
        <v>45</v>
      </c>
      <c r="AB23" s="17">
        <f>IF(MOD(полн!AC23*0.25,1)&gt;=0.5,полн!AC23*0.25-MOD(полн!AC23*0.25,1)+0.5,FLOOR(полн!AC23*0.25,1))</f>
        <v>49.5</v>
      </c>
      <c r="AC23" s="17">
        <f>IF(MOD(полн!AD23*0.25,1)&gt;=0.5,полн!AD23*0.25-MOD(полн!AD23*0.25,1)+0.5,FLOOR(полн!AD23*0.25,1))</f>
        <v>54</v>
      </c>
      <c r="AD23" s="17">
        <f>IF(MOD(полн!AE23*0.25,1)&gt;=0.5,полн!AE23*0.25-MOD(полн!AE23*0.25,1)+0.5,FLOOR(полн!AE23*0.25,1))</f>
        <v>58.5</v>
      </c>
      <c r="AE23" s="17">
        <f>IF(MOD(полн!AF23*0.25,1)&gt;=0.5,полн!AF23*0.25-MOD(полн!AF23*0.25,1)+0.5,FLOOR(полн!AF23*0.25,1))</f>
        <v>63</v>
      </c>
      <c r="AF23" s="17">
        <f>IF(MOD(полн!AG23*0.25,1)&gt;=0.5,полн!AG23*0.25-MOD(полн!AG23*0.25,1)+0.5,FLOOR(полн!AG23*0.25,1))</f>
        <v>67.5</v>
      </c>
      <c r="AG23" s="17">
        <f>IF(MOD(полн!AH23*0.25,1)&gt;=0.5,полн!AH23*0.25-MOD(полн!AH23*0.25,1)+0.5,FLOOR(полн!AH23*0.25,1))</f>
        <v>72</v>
      </c>
      <c r="AH23" s="17">
        <f>IF(MOD(полн!AI23*0.25,1)&gt;=0.5,полн!AI23*0.25-MOD(полн!AI23*0.25,1)+0.5,FLOOR(полн!AI23*0.25,1))</f>
        <v>76.5</v>
      </c>
      <c r="AI23" s="17">
        <f>IF(MOD(полн!AJ23*0.25,1)&gt;=0.5,полн!AJ23*0.25-MOD(полн!AJ23*0.25,1)+0.5,FLOOR(полн!AJ23*0.25,1))</f>
        <v>81</v>
      </c>
      <c r="AJ23" s="99">
        <f>IF(MOD(полн!AK23*0.25,1)&gt;=0.5,полн!AK23*0.25-MOD(полн!AK23*0.25,1)+0.5,FLOOR(полн!AK23*0.25,1))</f>
        <v>85.5</v>
      </c>
      <c r="AK23" s="106"/>
    </row>
    <row r="24" spans="1:37" ht="20.25" customHeight="1">
      <c r="A24" s="86"/>
      <c r="B24" s="104">
        <v>15</v>
      </c>
      <c r="C24" s="17">
        <f>IF(MOD(полн!D24*0.25,1)&gt;=0.5,полн!D24*0.25-MOD(полн!D24*0.25,1)+0.5,FLOOR(полн!D24*0.25,1))</f>
        <v>67.5</v>
      </c>
      <c r="D24" s="17">
        <f>IF(MOD(полн!E24*0.25,1)&gt;=0.5,полн!E24*0.25-MOD(полн!E24*0.25,1)+0.5,FLOOR(полн!E24*0.25,1))</f>
        <v>63</v>
      </c>
      <c r="E24" s="17">
        <f>IF(MOD(полн!F24*0.25,1)&gt;=0.5,полн!F24*0.25-MOD(полн!F24*0.25,1)+0.5,FLOOR(полн!F24*0.25,1))</f>
        <v>58.5</v>
      </c>
      <c r="F24" s="17">
        <f>IF(MOD(полн!G24*0.25,1)&gt;=0.5,полн!G24*0.25-MOD(полн!G24*0.25,1)+0.5,FLOOR(полн!G24*0.25,1))</f>
        <v>54</v>
      </c>
      <c r="G24" s="17">
        <f>IF(MOD(полн!H24*0.25,1)&gt;=0.5,полн!H24*0.25-MOD(полн!H24*0.25,1)+0.5,FLOOR(полн!H24*0.25,1))</f>
        <v>49.5</v>
      </c>
      <c r="H24" s="17">
        <f>IF(MOD(полн!I24*0.25,1)&gt;=0.5,полн!I24*0.25-MOD(полн!I24*0.25,1)+0.5,FLOOR(полн!I24*0.25,1))</f>
        <v>45</v>
      </c>
      <c r="I24" s="17">
        <f>IF(MOD(полн!J24*0.25,1)&gt;=0.5,полн!J24*0.25-MOD(полн!J24*0.25,1)+0.5,FLOOR(полн!J24*0.25,1))</f>
        <v>40.5</v>
      </c>
      <c r="J24" s="17">
        <f>IF(MOD(полн!K24*0.25,1)&gt;=0.5,полн!K24*0.25-MOD(полн!K24*0.25,1)+0.5,FLOOR(полн!K24*0.25,1))</f>
        <v>36</v>
      </c>
      <c r="K24" s="17">
        <f>IF(MOD(полн!L24*0.25,1)&gt;=0.5,полн!L24*0.25-MOD(полн!L24*0.25,1)+0.5,FLOOR(полн!L24*0.25,1))</f>
        <v>31.5</v>
      </c>
      <c r="L24" s="17">
        <f>IF(MOD(полн!M24*0.25,1)&gt;=0.5,полн!M24*0.25-MOD(полн!M24*0.25,1)+0.5,FLOOR(полн!M24*0.25,1))</f>
        <v>27</v>
      </c>
      <c r="M24" s="17">
        <f>IF(MOD(полн!N24*0.25,1)&gt;=0.5,полн!N24*0.25-MOD(полн!N24*0.25,1)+0.5,FLOOR(полн!N24*0.25,1))</f>
        <v>22.5</v>
      </c>
      <c r="N24" s="17">
        <f>IF(MOD(полн!O24*0.25,1)&gt;=0.5,полн!O24*0.25-MOD(полн!O24*0.25,1)+0.5,FLOOR(полн!O24*0.25,1))</f>
        <v>18</v>
      </c>
      <c r="O24" s="17">
        <f>IF(MOD(полн!P24*0.25,1)&gt;=0.5,полн!P24*0.25-MOD(полн!P24*0.25,1)+0.5,FLOOR(полн!P24*0.25,1))</f>
        <v>13.5</v>
      </c>
      <c r="P24" s="17">
        <f>IF(MOD(полн!Q24*0.25,1)&gt;=0.5,полн!Q24*0.25-MOD(полн!Q24*0.25,1)+0.5,FLOOR(полн!Q24*0.25,1))</f>
        <v>9</v>
      </c>
      <c r="Q24" s="17">
        <f>IF(MOD(полн!R24*0.25,1)&gt;=0.5,полн!R24*0.25-MOD(полн!R24*0.25,1)+0.5,FLOOR(полн!R24*0.25,1))</f>
        <v>4.5</v>
      </c>
      <c r="R24" s="8">
        <f>IF(MOD(полн!S24*0.25,1)&gt;=0.5,полн!S24*0.25-MOD(полн!S24*0.25,1)+0.5,FLOOR(полн!S24*0.25,1))</f>
        <v>4.5</v>
      </c>
      <c r="S24" s="17">
        <f>IF(MOD(полн!T24*0.25,1)&gt;=0.5,полн!T24*0.25-MOD(полн!T24*0.25,1)+0.5,FLOOR(полн!T24*0.25,1))</f>
        <v>4.5</v>
      </c>
      <c r="T24" s="17">
        <f>IF(MOD(полн!U24*0.25,1)&gt;=0.5,полн!U24*0.25-MOD(полн!U24*0.25,1)+0.5,FLOOR(полн!U24*0.25,1))</f>
        <v>9</v>
      </c>
      <c r="U24" s="17">
        <f>IF(MOD(полн!V24*0.25,1)&gt;=0.5,полн!V24*0.25-MOD(полн!V24*0.25,1)+0.5,FLOOR(полн!V24*0.25,1))</f>
        <v>13.5</v>
      </c>
      <c r="V24" s="17">
        <f>IF(MOD(полн!W24*0.25,1)&gt;=0.5,полн!W24*0.25-MOD(полн!W24*0.25,1)+0.5,FLOOR(полн!W24*0.25,1))</f>
        <v>18</v>
      </c>
      <c r="W24" s="17">
        <f>IF(MOD(полн!X24*0.25,1)&gt;=0.5,полн!X24*0.25-MOD(полн!X24*0.25,1)+0.5,FLOOR(полн!X24*0.25,1))</f>
        <v>22.5</v>
      </c>
      <c r="X24" s="17">
        <f>IF(MOD(полн!Y24*0.25,1)&gt;=0.5,полн!Y24*0.25-MOD(полн!Y24*0.25,1)+0.5,FLOOR(полн!Y24*0.25,1))</f>
        <v>27</v>
      </c>
      <c r="Y24" s="17">
        <f>IF(MOD(полн!Z24*0.25,1)&gt;=0.5,полн!Z24*0.25-MOD(полн!Z24*0.25,1)+0.5,FLOOR(полн!Z24*0.25,1))</f>
        <v>31.5</v>
      </c>
      <c r="Z24" s="17">
        <f>IF(MOD(полн!AA24*0.25,1)&gt;=0.5,полн!AA24*0.25-MOD(полн!AA24*0.25,1)+0.5,FLOOR(полн!AA24*0.25,1))</f>
        <v>36</v>
      </c>
      <c r="AA24" s="17">
        <f>IF(MOD(полн!AB24*0.25,1)&gt;=0.5,полн!AB24*0.25-MOD(полн!AB24*0.25,1)+0.5,FLOOR(полн!AB24*0.25,1))</f>
        <v>40.5</v>
      </c>
      <c r="AB24" s="17">
        <f>IF(MOD(полн!AC24*0.25,1)&gt;=0.5,полн!AC24*0.25-MOD(полн!AC24*0.25,1)+0.5,FLOOR(полн!AC24*0.25,1))</f>
        <v>45</v>
      </c>
      <c r="AC24" s="17">
        <f>IF(MOD(полн!AD24*0.25,1)&gt;=0.5,полн!AD24*0.25-MOD(полн!AD24*0.25,1)+0.5,FLOOR(полн!AD24*0.25,1))</f>
        <v>49.5</v>
      </c>
      <c r="AD24" s="17">
        <f>IF(MOD(полн!AE24*0.25,1)&gt;=0.5,полн!AE24*0.25-MOD(полн!AE24*0.25,1)+0.5,FLOOR(полн!AE24*0.25,1))</f>
        <v>54</v>
      </c>
      <c r="AE24" s="17">
        <f>IF(MOD(полн!AF24*0.25,1)&gt;=0.5,полн!AF24*0.25-MOD(полн!AF24*0.25,1)+0.5,FLOOR(полн!AF24*0.25,1))</f>
        <v>58.5</v>
      </c>
      <c r="AF24" s="17">
        <f>IF(MOD(полн!AG24*0.25,1)&gt;=0.5,полн!AG24*0.25-MOD(полн!AG24*0.25,1)+0.5,FLOOR(полн!AG24*0.25,1))</f>
        <v>63</v>
      </c>
      <c r="AG24" s="17">
        <f>IF(MOD(полн!AH24*0.25,1)&gt;=0.5,полн!AH24*0.25-MOD(полн!AH24*0.25,1)+0.5,FLOOR(полн!AH24*0.25,1))</f>
        <v>67.5</v>
      </c>
      <c r="AH24" s="17">
        <f>IF(MOD(полн!AI24*0.25,1)&gt;=0.5,полн!AI24*0.25-MOD(полн!AI24*0.25,1)+0.5,FLOOR(полн!AI24*0.25,1))</f>
        <v>72</v>
      </c>
      <c r="AI24" s="17">
        <f>IF(MOD(полн!AJ24*0.25,1)&gt;=0.5,полн!AJ24*0.25-MOD(полн!AJ24*0.25,1)+0.5,FLOOR(полн!AJ24*0.25,1))</f>
        <v>76.5</v>
      </c>
      <c r="AJ24" s="99">
        <f>IF(MOD(полн!AK24*0.25,1)&gt;=0.5,полн!AK24*0.25-MOD(полн!AK24*0.25,1)+0.5,FLOOR(полн!AK24*0.25,1))</f>
        <v>81</v>
      </c>
      <c r="AK24" s="106"/>
    </row>
    <row r="25" spans="1:37" ht="20.25" customHeight="1">
      <c r="A25" s="86"/>
      <c r="B25" s="104">
        <v>16</v>
      </c>
      <c r="C25" s="17">
        <f>IF(MOD(полн!D25*0.25,1)&gt;=0.5,полн!D25*0.25-MOD(полн!D25*0.25,1)+0.5,FLOOR(полн!D25*0.25,1))</f>
        <v>72</v>
      </c>
      <c r="D25" s="17">
        <f>IF(MOD(полн!E25*0.25,1)&gt;=0.5,полн!E25*0.25-MOD(полн!E25*0.25,1)+0.5,FLOOR(полн!E25*0.25,1))</f>
        <v>67.5</v>
      </c>
      <c r="E25" s="17">
        <f>IF(MOD(полн!F25*0.25,1)&gt;=0.5,полн!F25*0.25-MOD(полн!F25*0.25,1)+0.5,FLOOR(полн!F25*0.25,1))</f>
        <v>63</v>
      </c>
      <c r="F25" s="17">
        <f>IF(MOD(полн!G25*0.25,1)&gt;=0.5,полн!G25*0.25-MOD(полн!G25*0.25,1)+0.5,FLOOR(полн!G25*0.25,1))</f>
        <v>58.5</v>
      </c>
      <c r="G25" s="17">
        <f>IF(MOD(полн!H25*0.25,1)&gt;=0.5,полн!H25*0.25-MOD(полн!H25*0.25,1)+0.5,FLOOR(полн!H25*0.25,1))</f>
        <v>54</v>
      </c>
      <c r="H25" s="17">
        <f>IF(MOD(полн!I25*0.25,1)&gt;=0.5,полн!I25*0.25-MOD(полн!I25*0.25,1)+0.5,FLOOR(полн!I25*0.25,1))</f>
        <v>49.5</v>
      </c>
      <c r="I25" s="17">
        <f>IF(MOD(полн!J25*0.25,1)&gt;=0.5,полн!J25*0.25-MOD(полн!J25*0.25,1)+0.5,FLOOR(полн!J25*0.25,1))</f>
        <v>45</v>
      </c>
      <c r="J25" s="17">
        <f>IF(MOD(полн!K25*0.25,1)&gt;=0.5,полн!K25*0.25-MOD(полн!K25*0.25,1)+0.5,FLOOR(полн!K25*0.25,1))</f>
        <v>40.5</v>
      </c>
      <c r="K25" s="17">
        <f>IF(MOD(полн!L25*0.25,1)&gt;=0.5,полн!L25*0.25-MOD(полн!L25*0.25,1)+0.5,FLOOR(полн!L25*0.25,1))</f>
        <v>36</v>
      </c>
      <c r="L25" s="17">
        <f>IF(MOD(полн!M25*0.25,1)&gt;=0.5,полн!M25*0.25-MOD(полн!M25*0.25,1)+0.5,FLOOR(полн!M25*0.25,1))</f>
        <v>31.5</v>
      </c>
      <c r="M25" s="17">
        <f>IF(MOD(полн!N25*0.25,1)&gt;=0.5,полн!N25*0.25-MOD(полн!N25*0.25,1)+0.5,FLOOR(полн!N25*0.25,1))</f>
        <v>27</v>
      </c>
      <c r="N25" s="17">
        <f>IF(MOD(полн!O25*0.25,1)&gt;=0.5,полн!O25*0.25-MOD(полн!O25*0.25,1)+0.5,FLOOR(полн!O25*0.25,1))</f>
        <v>22.5</v>
      </c>
      <c r="O25" s="17">
        <f>IF(MOD(полн!P25*0.25,1)&gt;=0.5,полн!P25*0.25-MOD(полн!P25*0.25,1)+0.5,FLOOR(полн!P25*0.25,1))</f>
        <v>18</v>
      </c>
      <c r="P25" s="17">
        <f>IF(MOD(полн!Q25*0.25,1)&gt;=0.5,полн!Q25*0.25-MOD(полн!Q25*0.25,1)+0.5,FLOOR(полн!Q25*0.25,1))</f>
        <v>13.5</v>
      </c>
      <c r="Q25" s="17">
        <f>IF(MOD(полн!R25*0.25,1)&gt;=0.5,полн!R25*0.25-MOD(полн!R25*0.25,1)+0.5,FLOOR(полн!R25*0.25,1))</f>
        <v>9</v>
      </c>
      <c r="R25" s="17">
        <f>IF(MOD(полн!S25*0.25,1)&gt;=0.5,полн!S25*0.25-MOD(полн!S25*0.25,1)+0.5,FLOOR(полн!S25*0.25,1))</f>
        <v>4.5</v>
      </c>
      <c r="S25" s="8">
        <f>IF(MOD(полн!T25*0.25,1)&gt;=0.5,полн!T25*0.25-MOD(полн!T25*0.25,1)+0.5,FLOOR(полн!T25*0.25,1))</f>
        <v>4.5</v>
      </c>
      <c r="T25" s="17">
        <f>IF(MOD(полн!U25*0.25,1)&gt;=0.5,полн!U25*0.25-MOD(полн!U25*0.25,1)+0.5,FLOOR(полн!U25*0.25,1))</f>
        <v>4.5</v>
      </c>
      <c r="U25" s="17">
        <f>IF(MOD(полн!V25*0.25,1)&gt;=0.5,полн!V25*0.25-MOD(полн!V25*0.25,1)+0.5,FLOOR(полн!V25*0.25,1))</f>
        <v>9</v>
      </c>
      <c r="V25" s="17">
        <f>IF(MOD(полн!W25*0.25,1)&gt;=0.5,полн!W25*0.25-MOD(полн!W25*0.25,1)+0.5,FLOOR(полн!W25*0.25,1))</f>
        <v>13.5</v>
      </c>
      <c r="W25" s="17">
        <f>IF(MOD(полн!X25*0.25,1)&gt;=0.5,полн!X25*0.25-MOD(полн!X25*0.25,1)+0.5,FLOOR(полн!X25*0.25,1))</f>
        <v>18</v>
      </c>
      <c r="X25" s="17">
        <f>IF(MOD(полн!Y25*0.25,1)&gt;=0.5,полн!Y25*0.25-MOD(полн!Y25*0.25,1)+0.5,FLOOR(полн!Y25*0.25,1))</f>
        <v>22.5</v>
      </c>
      <c r="Y25" s="17">
        <f>IF(MOD(полн!Z25*0.25,1)&gt;=0.5,полн!Z25*0.25-MOD(полн!Z25*0.25,1)+0.5,FLOOR(полн!Z25*0.25,1))</f>
        <v>27</v>
      </c>
      <c r="Z25" s="17">
        <f>IF(MOD(полн!AA25*0.25,1)&gt;=0.5,полн!AA25*0.25-MOD(полн!AA25*0.25,1)+0.5,FLOOR(полн!AA25*0.25,1))</f>
        <v>31.5</v>
      </c>
      <c r="AA25" s="17">
        <f>IF(MOD(полн!AB25*0.25,1)&gt;=0.5,полн!AB25*0.25-MOD(полн!AB25*0.25,1)+0.5,FLOOR(полн!AB25*0.25,1))</f>
        <v>36</v>
      </c>
      <c r="AB25" s="17">
        <f>IF(MOD(полн!AC25*0.25,1)&gt;=0.5,полн!AC25*0.25-MOD(полн!AC25*0.25,1)+0.5,FLOOR(полн!AC25*0.25,1))</f>
        <v>40.5</v>
      </c>
      <c r="AC25" s="17">
        <f>IF(MOD(полн!AD25*0.25,1)&gt;=0.5,полн!AD25*0.25-MOD(полн!AD25*0.25,1)+0.5,FLOOR(полн!AD25*0.25,1))</f>
        <v>45</v>
      </c>
      <c r="AD25" s="17">
        <f>IF(MOD(полн!AE25*0.25,1)&gt;=0.5,полн!AE25*0.25-MOD(полн!AE25*0.25,1)+0.5,FLOOR(полн!AE25*0.25,1))</f>
        <v>49.5</v>
      </c>
      <c r="AE25" s="17">
        <f>IF(MOD(полн!AF25*0.25,1)&gt;=0.5,полн!AF25*0.25-MOD(полн!AF25*0.25,1)+0.5,FLOOR(полн!AF25*0.25,1))</f>
        <v>54</v>
      </c>
      <c r="AF25" s="17">
        <f>IF(MOD(полн!AG25*0.25,1)&gt;=0.5,полн!AG25*0.25-MOD(полн!AG25*0.25,1)+0.5,FLOOR(полн!AG25*0.25,1))</f>
        <v>58.5</v>
      </c>
      <c r="AG25" s="17">
        <f>IF(MOD(полн!AH25*0.25,1)&gt;=0.5,полн!AH25*0.25-MOD(полн!AH25*0.25,1)+0.5,FLOOR(полн!AH25*0.25,1))</f>
        <v>63</v>
      </c>
      <c r="AH25" s="17">
        <f>IF(MOD(полн!AI25*0.25,1)&gt;=0.5,полн!AI25*0.25-MOD(полн!AI25*0.25,1)+0.5,FLOOR(полн!AI25*0.25,1))</f>
        <v>67.5</v>
      </c>
      <c r="AI25" s="17">
        <f>IF(MOD(полн!AJ25*0.25,1)&gt;=0.5,полн!AJ25*0.25-MOD(полн!AJ25*0.25,1)+0.5,FLOOR(полн!AJ25*0.25,1))</f>
        <v>72</v>
      </c>
      <c r="AJ25" s="99">
        <f>IF(MOD(полн!AK25*0.25,1)&gt;=0.5,полн!AK25*0.25-MOD(полн!AK25*0.25,1)+0.5,FLOOR(полн!AK25*0.25,1))</f>
        <v>76.5</v>
      </c>
      <c r="AK25" s="106"/>
    </row>
    <row r="26" spans="1:37" ht="20.25" customHeight="1">
      <c r="A26" s="86"/>
      <c r="B26" s="104">
        <v>17</v>
      </c>
      <c r="C26" s="17">
        <f>IF(MOD(полн!D26*0.25,1)&gt;=0.5,полн!D26*0.25-MOD(полн!D26*0.25,1)+0.5,FLOOR(полн!D26*0.25,1))</f>
        <v>76.5</v>
      </c>
      <c r="D26" s="17">
        <f>IF(MOD(полн!E26*0.25,1)&gt;=0.5,полн!E26*0.25-MOD(полн!E26*0.25,1)+0.5,FLOOR(полн!E26*0.25,1))</f>
        <v>72</v>
      </c>
      <c r="E26" s="17">
        <f>IF(MOD(полн!F26*0.25,1)&gt;=0.5,полн!F26*0.25-MOD(полн!F26*0.25,1)+0.5,FLOOR(полн!F26*0.25,1))</f>
        <v>67.5</v>
      </c>
      <c r="F26" s="17">
        <f>IF(MOD(полн!G26*0.25,1)&gt;=0.5,полн!G26*0.25-MOD(полн!G26*0.25,1)+0.5,FLOOR(полн!G26*0.25,1))</f>
        <v>63</v>
      </c>
      <c r="G26" s="17">
        <f>IF(MOD(полн!H26*0.25,1)&gt;=0.5,полн!H26*0.25-MOD(полн!H26*0.25,1)+0.5,FLOOR(полн!H26*0.25,1))</f>
        <v>58.5</v>
      </c>
      <c r="H26" s="17">
        <f>IF(MOD(полн!I26*0.25,1)&gt;=0.5,полн!I26*0.25-MOD(полн!I26*0.25,1)+0.5,FLOOR(полн!I26*0.25,1))</f>
        <v>54</v>
      </c>
      <c r="I26" s="17">
        <f>IF(MOD(полн!J26*0.25,1)&gt;=0.5,полн!J26*0.25-MOD(полн!J26*0.25,1)+0.5,FLOOR(полн!J26*0.25,1))</f>
        <v>49.5</v>
      </c>
      <c r="J26" s="17">
        <f>IF(MOD(полн!K26*0.25,1)&gt;=0.5,полн!K26*0.25-MOD(полн!K26*0.25,1)+0.5,FLOOR(полн!K26*0.25,1))</f>
        <v>45</v>
      </c>
      <c r="K26" s="17">
        <f>IF(MOD(полн!L26*0.25,1)&gt;=0.5,полн!L26*0.25-MOD(полн!L26*0.25,1)+0.5,FLOOR(полн!L26*0.25,1))</f>
        <v>40.5</v>
      </c>
      <c r="L26" s="17">
        <f>IF(MOD(полн!M26*0.25,1)&gt;=0.5,полн!M26*0.25-MOD(полн!M26*0.25,1)+0.5,FLOOR(полн!M26*0.25,1))</f>
        <v>36</v>
      </c>
      <c r="M26" s="17">
        <f>IF(MOD(полн!N26*0.25,1)&gt;=0.5,полн!N26*0.25-MOD(полн!N26*0.25,1)+0.5,FLOOR(полн!N26*0.25,1))</f>
        <v>31.5</v>
      </c>
      <c r="N26" s="17">
        <f>IF(MOD(полн!O26*0.25,1)&gt;=0.5,полн!O26*0.25-MOD(полн!O26*0.25,1)+0.5,FLOOR(полн!O26*0.25,1))</f>
        <v>27</v>
      </c>
      <c r="O26" s="17">
        <f>IF(MOD(полн!P26*0.25,1)&gt;=0.5,полн!P26*0.25-MOD(полн!P26*0.25,1)+0.5,FLOOR(полн!P26*0.25,1))</f>
        <v>22.5</v>
      </c>
      <c r="P26" s="17">
        <f>IF(MOD(полн!Q26*0.25,1)&gt;=0.5,полн!Q26*0.25-MOD(полн!Q26*0.25,1)+0.5,FLOOR(полн!Q26*0.25,1))</f>
        <v>18</v>
      </c>
      <c r="Q26" s="17">
        <f>IF(MOD(полн!R26*0.25,1)&gt;=0.5,полн!R26*0.25-MOD(полн!R26*0.25,1)+0.5,FLOOR(полн!R26*0.25,1))</f>
        <v>13.5</v>
      </c>
      <c r="R26" s="17">
        <f>IF(MOD(полн!S26*0.25,1)&gt;=0.5,полн!S26*0.25-MOD(полн!S26*0.25,1)+0.5,FLOOR(полн!S26*0.25,1))</f>
        <v>9</v>
      </c>
      <c r="S26" s="17">
        <f>IF(MOD(полн!T26*0.25,1)&gt;=0.5,полн!T26*0.25-MOD(полн!T26*0.25,1)+0.5,FLOOR(полн!T26*0.25,1))</f>
        <v>4.5</v>
      </c>
      <c r="T26" s="8">
        <f>IF(MOD(полн!U26*0.25,1)&gt;=0.5,полн!U26*0.25-MOD(полн!U26*0.25,1)+0.5,FLOOR(полн!U26*0.25,1))</f>
        <v>4.5</v>
      </c>
      <c r="U26" s="17">
        <f>IF(MOD(полн!V26*0.25,1)&gt;=0.5,полн!V26*0.25-MOD(полн!V26*0.25,1)+0.5,FLOOR(полн!V26*0.25,1))</f>
        <v>4.5</v>
      </c>
      <c r="V26" s="17">
        <f>IF(MOD(полн!W26*0.25,1)&gt;=0.5,полн!W26*0.25-MOD(полн!W26*0.25,1)+0.5,FLOOR(полн!W26*0.25,1))</f>
        <v>9</v>
      </c>
      <c r="W26" s="17">
        <f>IF(MOD(полн!X26*0.25,1)&gt;=0.5,полн!X26*0.25-MOD(полн!X26*0.25,1)+0.5,FLOOR(полн!X26*0.25,1))</f>
        <v>13.5</v>
      </c>
      <c r="X26" s="17">
        <f>IF(MOD(полн!Y26*0.25,1)&gt;=0.5,полн!Y26*0.25-MOD(полн!Y26*0.25,1)+0.5,FLOOR(полн!Y26*0.25,1))</f>
        <v>18</v>
      </c>
      <c r="Y26" s="17">
        <f>IF(MOD(полн!Z26*0.25,1)&gt;=0.5,полн!Z26*0.25-MOD(полн!Z26*0.25,1)+0.5,FLOOR(полн!Z26*0.25,1))</f>
        <v>22.5</v>
      </c>
      <c r="Z26" s="17">
        <f>IF(MOD(полн!AA26*0.25,1)&gt;=0.5,полн!AA26*0.25-MOD(полн!AA26*0.25,1)+0.5,FLOOR(полн!AA26*0.25,1))</f>
        <v>27</v>
      </c>
      <c r="AA26" s="17">
        <f>IF(MOD(полн!AB26*0.25,1)&gt;=0.5,полн!AB26*0.25-MOD(полн!AB26*0.25,1)+0.5,FLOOR(полн!AB26*0.25,1))</f>
        <v>31.5</v>
      </c>
      <c r="AB26" s="17">
        <f>IF(MOD(полн!AC26*0.25,1)&gt;=0.5,полн!AC26*0.25-MOD(полн!AC26*0.25,1)+0.5,FLOOR(полн!AC26*0.25,1))</f>
        <v>36</v>
      </c>
      <c r="AC26" s="17">
        <f>IF(MOD(полн!AD26*0.25,1)&gt;=0.5,полн!AD26*0.25-MOD(полн!AD26*0.25,1)+0.5,FLOOR(полн!AD26*0.25,1))</f>
        <v>40.5</v>
      </c>
      <c r="AD26" s="17">
        <f>IF(MOD(полн!AE26*0.25,1)&gt;=0.5,полн!AE26*0.25-MOD(полн!AE26*0.25,1)+0.5,FLOOR(полн!AE26*0.25,1))</f>
        <v>45</v>
      </c>
      <c r="AE26" s="17">
        <f>IF(MOD(полн!AF26*0.25,1)&gt;=0.5,полн!AF26*0.25-MOD(полн!AF26*0.25,1)+0.5,FLOOR(полн!AF26*0.25,1))</f>
        <v>49.5</v>
      </c>
      <c r="AF26" s="17">
        <f>IF(MOD(полн!AG26*0.25,1)&gt;=0.5,полн!AG26*0.25-MOD(полн!AG26*0.25,1)+0.5,FLOOR(полн!AG26*0.25,1))</f>
        <v>54</v>
      </c>
      <c r="AG26" s="17">
        <f>IF(MOD(полн!AH26*0.25,1)&gt;=0.5,полн!AH26*0.25-MOD(полн!AH26*0.25,1)+0.5,FLOOR(полн!AH26*0.25,1))</f>
        <v>58.5</v>
      </c>
      <c r="AH26" s="17">
        <f>IF(MOD(полн!AI26*0.25,1)&gt;=0.5,полн!AI26*0.25-MOD(полн!AI26*0.25,1)+0.5,FLOOR(полн!AI26*0.25,1))</f>
        <v>63</v>
      </c>
      <c r="AI26" s="17">
        <f>IF(MOD(полн!AJ26*0.25,1)&gt;=0.5,полн!AJ26*0.25-MOD(полн!AJ26*0.25,1)+0.5,FLOOR(полн!AJ26*0.25,1))</f>
        <v>67.5</v>
      </c>
      <c r="AJ26" s="99">
        <f>IF(MOD(полн!AK26*0.25,1)&gt;=0.5,полн!AK26*0.25-MOD(полн!AK26*0.25,1)+0.5,FLOOR(полн!AK26*0.25,1))</f>
        <v>72</v>
      </c>
      <c r="AK26" s="106"/>
    </row>
    <row r="27" spans="1:37" ht="20.25" customHeight="1">
      <c r="A27" s="86"/>
      <c r="B27" s="104">
        <v>18</v>
      </c>
      <c r="C27" s="17">
        <f>IF(MOD(полн!D27*0.25,1)&gt;=0.5,полн!D27*0.25-MOD(полн!D27*0.25,1)+0.5,FLOOR(полн!D27*0.25,1))</f>
        <v>81</v>
      </c>
      <c r="D27" s="17">
        <f>IF(MOD(полн!E27*0.25,1)&gt;=0.5,полн!E27*0.25-MOD(полн!E27*0.25,1)+0.5,FLOOR(полн!E27*0.25,1))</f>
        <v>76.5</v>
      </c>
      <c r="E27" s="17">
        <f>IF(MOD(полн!F27*0.25,1)&gt;=0.5,полн!F27*0.25-MOD(полн!F27*0.25,1)+0.5,FLOOR(полн!F27*0.25,1))</f>
        <v>72</v>
      </c>
      <c r="F27" s="17">
        <f>IF(MOD(полн!G27*0.25,1)&gt;=0.5,полн!G27*0.25-MOD(полн!G27*0.25,1)+0.5,FLOOR(полн!G27*0.25,1))</f>
        <v>67.5</v>
      </c>
      <c r="G27" s="17">
        <f>IF(MOD(полн!H27*0.25,1)&gt;=0.5,полн!H27*0.25-MOD(полн!H27*0.25,1)+0.5,FLOOR(полн!H27*0.25,1))</f>
        <v>63</v>
      </c>
      <c r="H27" s="17">
        <f>IF(MOD(полн!I27*0.25,1)&gt;=0.5,полн!I27*0.25-MOD(полн!I27*0.25,1)+0.5,FLOOR(полн!I27*0.25,1))</f>
        <v>58.5</v>
      </c>
      <c r="I27" s="17">
        <f>IF(MOD(полн!J27*0.25,1)&gt;=0.5,полн!J27*0.25-MOD(полн!J27*0.25,1)+0.5,FLOOR(полн!J27*0.25,1))</f>
        <v>54</v>
      </c>
      <c r="J27" s="17">
        <f>IF(MOD(полн!K27*0.25,1)&gt;=0.5,полн!K27*0.25-MOD(полн!K27*0.25,1)+0.5,FLOOR(полн!K27*0.25,1))</f>
        <v>49.5</v>
      </c>
      <c r="K27" s="17">
        <f>IF(MOD(полн!L27*0.25,1)&gt;=0.5,полн!L27*0.25-MOD(полн!L27*0.25,1)+0.5,FLOOR(полн!L27*0.25,1))</f>
        <v>45</v>
      </c>
      <c r="L27" s="17">
        <f>IF(MOD(полн!M27*0.25,1)&gt;=0.5,полн!M27*0.25-MOD(полн!M27*0.25,1)+0.5,FLOOR(полн!M27*0.25,1))</f>
        <v>40.5</v>
      </c>
      <c r="M27" s="17">
        <f>IF(MOD(полн!N27*0.25,1)&gt;=0.5,полн!N27*0.25-MOD(полн!N27*0.25,1)+0.5,FLOOR(полн!N27*0.25,1))</f>
        <v>36</v>
      </c>
      <c r="N27" s="17">
        <f>IF(MOD(полн!O27*0.25,1)&gt;=0.5,полн!O27*0.25-MOD(полн!O27*0.25,1)+0.5,FLOOR(полн!O27*0.25,1))</f>
        <v>31.5</v>
      </c>
      <c r="O27" s="17">
        <f>IF(MOD(полн!P27*0.25,1)&gt;=0.5,полн!P27*0.25-MOD(полн!P27*0.25,1)+0.5,FLOOR(полн!P27*0.25,1))</f>
        <v>27</v>
      </c>
      <c r="P27" s="17">
        <f>IF(MOD(полн!Q27*0.25,1)&gt;=0.5,полн!Q27*0.25-MOD(полн!Q27*0.25,1)+0.5,FLOOR(полн!Q27*0.25,1))</f>
        <v>22.5</v>
      </c>
      <c r="Q27" s="17">
        <f>IF(MOD(полн!R27*0.25,1)&gt;=0.5,полн!R27*0.25-MOD(полн!R27*0.25,1)+0.5,FLOOR(полн!R27*0.25,1))</f>
        <v>18</v>
      </c>
      <c r="R27" s="17">
        <f>IF(MOD(полн!S27*0.25,1)&gt;=0.5,полн!S27*0.25-MOD(полн!S27*0.25,1)+0.5,FLOOR(полн!S27*0.25,1))</f>
        <v>13.5</v>
      </c>
      <c r="S27" s="17">
        <f>IF(MOD(полн!T27*0.25,1)&gt;=0.5,полн!T27*0.25-MOD(полн!T27*0.25,1)+0.5,FLOOR(полн!T27*0.25,1))</f>
        <v>9</v>
      </c>
      <c r="T27" s="17">
        <f>IF(MOD(полн!U27*0.25,1)&gt;=0.5,полн!U27*0.25-MOD(полн!U27*0.25,1)+0.5,FLOOR(полн!U27*0.25,1))</f>
        <v>4.5</v>
      </c>
      <c r="U27" s="8">
        <f>IF(MOD(полн!V27*0.25,1)&gt;=0.5,полн!V27*0.25-MOD(полн!V27*0.25,1)+0.5,FLOOR(полн!V27*0.25,1))</f>
        <v>4.5</v>
      </c>
      <c r="V27" s="17">
        <f>IF(MOD(полн!W27*0.25,1)&gt;=0.5,полн!W27*0.25-MOD(полн!W27*0.25,1)+0.5,FLOOR(полн!W27*0.25,1))</f>
        <v>4.5</v>
      </c>
      <c r="W27" s="17">
        <f>IF(MOD(полн!X27*0.25,1)&gt;=0.5,полн!X27*0.25-MOD(полн!X27*0.25,1)+0.5,FLOOR(полн!X27*0.25,1))</f>
        <v>9</v>
      </c>
      <c r="X27" s="17">
        <f>IF(MOD(полн!Y27*0.25,1)&gt;=0.5,полн!Y27*0.25-MOD(полн!Y27*0.25,1)+0.5,FLOOR(полн!Y27*0.25,1))</f>
        <v>13.5</v>
      </c>
      <c r="Y27" s="17">
        <f>IF(MOD(полн!Z27*0.25,1)&gt;=0.5,полн!Z27*0.25-MOD(полн!Z27*0.25,1)+0.5,FLOOR(полн!Z27*0.25,1))</f>
        <v>18</v>
      </c>
      <c r="Z27" s="17">
        <f>IF(MOD(полн!AA27*0.25,1)&gt;=0.5,полн!AA27*0.25-MOD(полн!AA27*0.25,1)+0.5,FLOOR(полн!AA27*0.25,1))</f>
        <v>22.5</v>
      </c>
      <c r="AA27" s="17">
        <f>IF(MOD(полн!AB27*0.25,1)&gt;=0.5,полн!AB27*0.25-MOD(полн!AB27*0.25,1)+0.5,FLOOR(полн!AB27*0.25,1))</f>
        <v>27</v>
      </c>
      <c r="AB27" s="17">
        <f>IF(MOD(полн!AC27*0.25,1)&gt;=0.5,полн!AC27*0.25-MOD(полн!AC27*0.25,1)+0.5,FLOOR(полн!AC27*0.25,1))</f>
        <v>31.5</v>
      </c>
      <c r="AC27" s="17">
        <f>IF(MOD(полн!AD27*0.25,1)&gt;=0.5,полн!AD27*0.25-MOD(полн!AD27*0.25,1)+0.5,FLOOR(полн!AD27*0.25,1))</f>
        <v>36</v>
      </c>
      <c r="AD27" s="17">
        <f>IF(MOD(полн!AE27*0.25,1)&gt;=0.5,полн!AE27*0.25-MOD(полн!AE27*0.25,1)+0.5,FLOOR(полн!AE27*0.25,1))</f>
        <v>40.5</v>
      </c>
      <c r="AE27" s="17">
        <f>IF(MOD(полн!AF27*0.25,1)&gt;=0.5,полн!AF27*0.25-MOD(полн!AF27*0.25,1)+0.5,FLOOR(полн!AF27*0.25,1))</f>
        <v>45</v>
      </c>
      <c r="AF27" s="17">
        <f>IF(MOD(полн!AG27*0.25,1)&gt;=0.5,полн!AG27*0.25-MOD(полн!AG27*0.25,1)+0.5,FLOOR(полн!AG27*0.25,1))</f>
        <v>49.5</v>
      </c>
      <c r="AG27" s="17">
        <f>IF(MOD(полн!AH27*0.25,1)&gt;=0.5,полн!AH27*0.25-MOD(полн!AH27*0.25,1)+0.5,FLOOR(полн!AH27*0.25,1))</f>
        <v>54</v>
      </c>
      <c r="AH27" s="17">
        <f>IF(MOD(полн!AI27*0.25,1)&gt;=0.5,полн!AI27*0.25-MOD(полн!AI27*0.25,1)+0.5,FLOOR(полн!AI27*0.25,1))</f>
        <v>58.5</v>
      </c>
      <c r="AI27" s="17">
        <f>IF(MOD(полн!AJ27*0.25,1)&gt;=0.5,полн!AJ27*0.25-MOD(полн!AJ27*0.25,1)+0.5,FLOOR(полн!AJ27*0.25,1))</f>
        <v>63</v>
      </c>
      <c r="AJ27" s="99">
        <f>IF(MOD(полн!AK27*0.25,1)&gt;=0.5,полн!AK27*0.25-MOD(полн!AK27*0.25,1)+0.5,FLOOR(полн!AK27*0.25,1))</f>
        <v>67.5</v>
      </c>
      <c r="AK27" s="106"/>
    </row>
    <row r="28" spans="1:37" ht="20.25" customHeight="1">
      <c r="A28" s="86"/>
      <c r="B28" s="104">
        <v>19</v>
      </c>
      <c r="C28" s="17">
        <f>IF(MOD(полн!D28*0.25,1)&gt;=0.5,полн!D28*0.25-MOD(полн!D28*0.25,1)+0.5,FLOOR(полн!D28*0.25,1))</f>
        <v>85.5</v>
      </c>
      <c r="D28" s="17">
        <f>IF(MOD(полн!E28*0.25,1)&gt;=0.5,полн!E28*0.25-MOD(полн!E28*0.25,1)+0.5,FLOOR(полн!E28*0.25,1))</f>
        <v>81</v>
      </c>
      <c r="E28" s="17">
        <f>IF(MOD(полн!F28*0.25,1)&gt;=0.5,полн!F28*0.25-MOD(полн!F28*0.25,1)+0.5,FLOOR(полн!F28*0.25,1))</f>
        <v>76.5</v>
      </c>
      <c r="F28" s="17">
        <f>IF(MOD(полн!G28*0.25,1)&gt;=0.5,полн!G28*0.25-MOD(полн!G28*0.25,1)+0.5,FLOOR(полн!G28*0.25,1))</f>
        <v>72</v>
      </c>
      <c r="G28" s="17">
        <f>IF(MOD(полн!H28*0.25,1)&gt;=0.5,полн!H28*0.25-MOD(полн!H28*0.25,1)+0.5,FLOOR(полн!H28*0.25,1))</f>
        <v>67.5</v>
      </c>
      <c r="H28" s="17">
        <f>IF(MOD(полн!I28*0.25,1)&gt;=0.5,полн!I28*0.25-MOD(полн!I28*0.25,1)+0.5,FLOOR(полн!I28*0.25,1))</f>
        <v>63</v>
      </c>
      <c r="I28" s="17">
        <f>IF(MOD(полн!J28*0.25,1)&gt;=0.5,полн!J28*0.25-MOD(полн!J28*0.25,1)+0.5,FLOOR(полн!J28*0.25,1))</f>
        <v>58.5</v>
      </c>
      <c r="J28" s="17">
        <f>IF(MOD(полн!K28*0.25,1)&gt;=0.5,полн!K28*0.25-MOD(полн!K28*0.25,1)+0.5,FLOOR(полн!K28*0.25,1))</f>
        <v>54</v>
      </c>
      <c r="K28" s="17">
        <f>IF(MOD(полн!L28*0.25,1)&gt;=0.5,полн!L28*0.25-MOD(полн!L28*0.25,1)+0.5,FLOOR(полн!L28*0.25,1))</f>
        <v>49.5</v>
      </c>
      <c r="L28" s="17">
        <f>IF(MOD(полн!M28*0.25,1)&gt;=0.5,полн!M28*0.25-MOD(полн!M28*0.25,1)+0.5,FLOOR(полн!M28*0.25,1))</f>
        <v>45</v>
      </c>
      <c r="M28" s="17">
        <f>IF(MOD(полн!N28*0.25,1)&gt;=0.5,полн!N28*0.25-MOD(полн!N28*0.25,1)+0.5,FLOOR(полн!N28*0.25,1))</f>
        <v>40.5</v>
      </c>
      <c r="N28" s="17">
        <f>IF(MOD(полн!O28*0.25,1)&gt;=0.5,полн!O28*0.25-MOD(полн!O28*0.25,1)+0.5,FLOOR(полн!O28*0.25,1))</f>
        <v>36</v>
      </c>
      <c r="O28" s="17">
        <f>IF(MOD(полн!P28*0.25,1)&gt;=0.5,полн!P28*0.25-MOD(полн!P28*0.25,1)+0.5,FLOOR(полн!P28*0.25,1))</f>
        <v>31.5</v>
      </c>
      <c r="P28" s="17">
        <f>IF(MOD(полн!Q28*0.25,1)&gt;=0.5,полн!Q28*0.25-MOD(полн!Q28*0.25,1)+0.5,FLOOR(полн!Q28*0.25,1))</f>
        <v>27</v>
      </c>
      <c r="Q28" s="17">
        <f>IF(MOD(полн!R28*0.25,1)&gt;=0.5,полн!R28*0.25-MOD(полн!R28*0.25,1)+0.5,FLOOR(полн!R28*0.25,1))</f>
        <v>22.5</v>
      </c>
      <c r="R28" s="17">
        <f>IF(MOD(полн!S28*0.25,1)&gt;=0.5,полн!S28*0.25-MOD(полн!S28*0.25,1)+0.5,FLOOR(полн!S28*0.25,1))</f>
        <v>18</v>
      </c>
      <c r="S28" s="17">
        <f>IF(MOD(полн!T28*0.25,1)&gt;=0.5,полн!T28*0.25-MOD(полн!T28*0.25,1)+0.5,FLOOR(полн!T28*0.25,1))</f>
        <v>13.5</v>
      </c>
      <c r="T28" s="17">
        <f>IF(MOD(полн!U28*0.25,1)&gt;=0.5,полн!U28*0.25-MOD(полн!U28*0.25,1)+0.5,FLOOR(полн!U28*0.25,1))</f>
        <v>9</v>
      </c>
      <c r="U28" s="17">
        <f>IF(MOD(полн!V28*0.25,1)&gt;=0.5,полн!V28*0.25-MOD(полн!V28*0.25,1)+0.5,FLOOR(полн!V28*0.25,1))</f>
        <v>4.5</v>
      </c>
      <c r="V28" s="8">
        <f>IF(MOD(полн!W28*0.25,1)&gt;=0.5,полн!W28*0.25-MOD(полн!W28*0.25,1)+0.5,FLOOR(полн!W28*0.25,1))</f>
        <v>4.5</v>
      </c>
      <c r="W28" s="17">
        <f>IF(MOD(полн!X28*0.25,1)&gt;=0.5,полн!X28*0.25-MOD(полн!X28*0.25,1)+0.5,FLOOR(полн!X28*0.25,1))</f>
        <v>4.5</v>
      </c>
      <c r="X28" s="17">
        <f>IF(MOD(полн!Y28*0.25,1)&gt;=0.5,полн!Y28*0.25-MOD(полн!Y28*0.25,1)+0.5,FLOOR(полн!Y28*0.25,1))</f>
        <v>9</v>
      </c>
      <c r="Y28" s="17">
        <f>IF(MOD(полн!Z28*0.25,1)&gt;=0.5,полн!Z28*0.25-MOD(полн!Z28*0.25,1)+0.5,FLOOR(полн!Z28*0.25,1))</f>
        <v>13.5</v>
      </c>
      <c r="Z28" s="17">
        <f>IF(MOD(полн!AA28*0.25,1)&gt;=0.5,полн!AA28*0.25-MOD(полн!AA28*0.25,1)+0.5,FLOOR(полн!AA28*0.25,1))</f>
        <v>18</v>
      </c>
      <c r="AA28" s="17">
        <f>IF(MOD(полн!AB28*0.25,1)&gt;=0.5,полн!AB28*0.25-MOD(полн!AB28*0.25,1)+0.5,FLOOR(полн!AB28*0.25,1))</f>
        <v>22.5</v>
      </c>
      <c r="AB28" s="17">
        <f>IF(MOD(полн!AC28*0.25,1)&gt;=0.5,полн!AC28*0.25-MOD(полн!AC28*0.25,1)+0.5,FLOOR(полн!AC28*0.25,1))</f>
        <v>27</v>
      </c>
      <c r="AC28" s="17">
        <f>IF(MOD(полн!AD28*0.25,1)&gt;=0.5,полн!AD28*0.25-MOD(полн!AD28*0.25,1)+0.5,FLOOR(полн!AD28*0.25,1))</f>
        <v>31.5</v>
      </c>
      <c r="AD28" s="17">
        <f>IF(MOD(полн!AE28*0.25,1)&gt;=0.5,полн!AE28*0.25-MOD(полн!AE28*0.25,1)+0.5,FLOOR(полн!AE28*0.25,1))</f>
        <v>36</v>
      </c>
      <c r="AE28" s="17">
        <f>IF(MOD(полн!AF28*0.25,1)&gt;=0.5,полн!AF28*0.25-MOD(полн!AF28*0.25,1)+0.5,FLOOR(полн!AF28*0.25,1))</f>
        <v>40.5</v>
      </c>
      <c r="AF28" s="17">
        <f>IF(MOD(полн!AG28*0.25,1)&gt;=0.5,полн!AG28*0.25-MOD(полн!AG28*0.25,1)+0.5,FLOOR(полн!AG28*0.25,1))</f>
        <v>45</v>
      </c>
      <c r="AG28" s="17">
        <f>IF(MOD(полн!AH28*0.25,1)&gt;=0.5,полн!AH28*0.25-MOD(полн!AH28*0.25,1)+0.5,FLOOR(полн!AH28*0.25,1))</f>
        <v>49.5</v>
      </c>
      <c r="AH28" s="17">
        <f>IF(MOD(полн!AI28*0.25,1)&gt;=0.5,полн!AI28*0.25-MOD(полн!AI28*0.25,1)+0.5,FLOOR(полн!AI28*0.25,1))</f>
        <v>54</v>
      </c>
      <c r="AI28" s="17">
        <f>IF(MOD(полн!AJ28*0.25,1)&gt;=0.5,полн!AJ28*0.25-MOD(полн!AJ28*0.25,1)+0.5,FLOOR(полн!AJ28*0.25,1))</f>
        <v>58.5</v>
      </c>
      <c r="AJ28" s="99">
        <f>IF(MOD(полн!AK28*0.25,1)&gt;=0.5,полн!AK28*0.25-MOD(полн!AK28*0.25,1)+0.5,FLOOR(полн!AK28*0.25,1))</f>
        <v>63</v>
      </c>
      <c r="AK28" s="106"/>
    </row>
    <row r="29" spans="1:37" ht="20.25" customHeight="1">
      <c r="A29" s="86"/>
      <c r="B29" s="104">
        <v>20</v>
      </c>
      <c r="C29" s="17">
        <f>IF(MOD(полн!D29*0.25,1)&gt;=0.5,полн!D29*0.25-MOD(полн!D29*0.25,1)+0.5,FLOOR(полн!D29*0.25,1))</f>
        <v>90</v>
      </c>
      <c r="D29" s="17">
        <f>IF(MOD(полн!E29*0.25,1)&gt;=0.5,полн!E29*0.25-MOD(полн!E29*0.25,1)+0.5,FLOOR(полн!E29*0.25,1))</f>
        <v>85.5</v>
      </c>
      <c r="E29" s="17">
        <f>IF(MOD(полн!F29*0.25,1)&gt;=0.5,полн!F29*0.25-MOD(полн!F29*0.25,1)+0.5,FLOOR(полн!F29*0.25,1))</f>
        <v>81</v>
      </c>
      <c r="F29" s="17">
        <f>IF(MOD(полн!G29*0.25,1)&gt;=0.5,полн!G29*0.25-MOD(полн!G29*0.25,1)+0.5,FLOOR(полн!G29*0.25,1))</f>
        <v>76.5</v>
      </c>
      <c r="G29" s="17">
        <f>IF(MOD(полн!H29*0.25,1)&gt;=0.5,полн!H29*0.25-MOD(полн!H29*0.25,1)+0.5,FLOOR(полн!H29*0.25,1))</f>
        <v>72</v>
      </c>
      <c r="H29" s="17">
        <f>IF(MOD(полн!I29*0.25,1)&gt;=0.5,полн!I29*0.25-MOD(полн!I29*0.25,1)+0.5,FLOOR(полн!I29*0.25,1))</f>
        <v>67.5</v>
      </c>
      <c r="I29" s="17">
        <f>IF(MOD(полн!J29*0.25,1)&gt;=0.5,полн!J29*0.25-MOD(полн!J29*0.25,1)+0.5,FLOOR(полн!J29*0.25,1))</f>
        <v>63</v>
      </c>
      <c r="J29" s="17">
        <f>IF(MOD(полн!K29*0.25,1)&gt;=0.5,полн!K29*0.25-MOD(полн!K29*0.25,1)+0.5,FLOOR(полн!K29*0.25,1))</f>
        <v>58.5</v>
      </c>
      <c r="K29" s="17">
        <f>IF(MOD(полн!L29*0.25,1)&gt;=0.5,полн!L29*0.25-MOD(полн!L29*0.25,1)+0.5,FLOOR(полн!L29*0.25,1))</f>
        <v>54</v>
      </c>
      <c r="L29" s="17">
        <f>IF(MOD(полн!M29*0.25,1)&gt;=0.5,полн!M29*0.25-MOD(полн!M29*0.25,1)+0.5,FLOOR(полн!M29*0.25,1))</f>
        <v>49.5</v>
      </c>
      <c r="M29" s="17">
        <f>IF(MOD(полн!N29*0.25,1)&gt;=0.5,полн!N29*0.25-MOD(полн!N29*0.25,1)+0.5,FLOOR(полн!N29*0.25,1))</f>
        <v>45</v>
      </c>
      <c r="N29" s="17">
        <f>IF(MOD(полн!O29*0.25,1)&gt;=0.5,полн!O29*0.25-MOD(полн!O29*0.25,1)+0.5,FLOOR(полн!O29*0.25,1))</f>
        <v>40.5</v>
      </c>
      <c r="O29" s="17">
        <f>IF(MOD(полн!P29*0.25,1)&gt;=0.5,полн!P29*0.25-MOD(полн!P29*0.25,1)+0.5,FLOOR(полн!P29*0.25,1))</f>
        <v>36</v>
      </c>
      <c r="P29" s="17">
        <f>IF(MOD(полн!Q29*0.25,1)&gt;=0.5,полн!Q29*0.25-MOD(полн!Q29*0.25,1)+0.5,FLOOR(полн!Q29*0.25,1))</f>
        <v>31.5</v>
      </c>
      <c r="Q29" s="17">
        <f>IF(MOD(полн!R29*0.25,1)&gt;=0.5,полн!R29*0.25-MOD(полн!R29*0.25,1)+0.5,FLOOR(полн!R29*0.25,1))</f>
        <v>27</v>
      </c>
      <c r="R29" s="17">
        <f>IF(MOD(полн!S29*0.25,1)&gt;=0.5,полн!S29*0.25-MOD(полн!S29*0.25,1)+0.5,FLOOR(полн!S29*0.25,1))</f>
        <v>22.5</v>
      </c>
      <c r="S29" s="17">
        <f>IF(MOD(полн!T29*0.25,1)&gt;=0.5,полн!T29*0.25-MOD(полн!T29*0.25,1)+0.5,FLOOR(полн!T29*0.25,1))</f>
        <v>18</v>
      </c>
      <c r="T29" s="17">
        <f>IF(MOD(полн!U29*0.25,1)&gt;=0.5,полн!U29*0.25-MOD(полн!U29*0.25,1)+0.5,FLOOR(полн!U29*0.25,1))</f>
        <v>13.5</v>
      </c>
      <c r="U29" s="17">
        <f>IF(MOD(полн!V29*0.25,1)&gt;=0.5,полн!V29*0.25-MOD(полн!V29*0.25,1)+0.5,FLOOR(полн!V29*0.25,1))</f>
        <v>9</v>
      </c>
      <c r="V29" s="17">
        <f>IF(MOD(полн!W29*0.25,1)&gt;=0.5,полн!W29*0.25-MOD(полн!W29*0.25,1)+0.5,FLOOR(полн!W29*0.25,1))</f>
        <v>4.5</v>
      </c>
      <c r="W29" s="8">
        <f>IF(MOD(полн!X29*0.25,1)&gt;=0.5,полн!X29*0.25-MOD(полн!X29*0.25,1)+0.5,FLOOR(полн!X29*0.25,1))</f>
        <v>4.5</v>
      </c>
      <c r="X29" s="17">
        <f>IF(MOD(полн!Y29*0.25,1)&gt;=0.5,полн!Y29*0.25-MOD(полн!Y29*0.25,1)+0.5,FLOOR(полн!Y29*0.25,1))</f>
        <v>4.5</v>
      </c>
      <c r="Y29" s="17">
        <f>IF(MOD(полн!Z29*0.25,1)&gt;=0.5,полн!Z29*0.25-MOD(полн!Z29*0.25,1)+0.5,FLOOR(полн!Z29*0.25,1))</f>
        <v>9</v>
      </c>
      <c r="Z29" s="17">
        <f>IF(MOD(полн!AA29*0.25,1)&gt;=0.5,полн!AA29*0.25-MOD(полн!AA29*0.25,1)+0.5,FLOOR(полн!AA29*0.25,1))</f>
        <v>13.5</v>
      </c>
      <c r="AA29" s="17">
        <f>IF(MOD(полн!AB29*0.25,1)&gt;=0.5,полн!AB29*0.25-MOD(полн!AB29*0.25,1)+0.5,FLOOR(полн!AB29*0.25,1))</f>
        <v>18</v>
      </c>
      <c r="AB29" s="17">
        <f>IF(MOD(полн!AC29*0.25,1)&gt;=0.5,полн!AC29*0.25-MOD(полн!AC29*0.25,1)+0.5,FLOOR(полн!AC29*0.25,1))</f>
        <v>22.5</v>
      </c>
      <c r="AC29" s="17">
        <f>IF(MOD(полн!AD29*0.25,1)&gt;=0.5,полн!AD29*0.25-MOD(полн!AD29*0.25,1)+0.5,FLOOR(полн!AD29*0.25,1))</f>
        <v>27</v>
      </c>
      <c r="AD29" s="17">
        <f>IF(MOD(полн!AE29*0.25,1)&gt;=0.5,полн!AE29*0.25-MOD(полн!AE29*0.25,1)+0.5,FLOOR(полн!AE29*0.25,1))</f>
        <v>31.5</v>
      </c>
      <c r="AE29" s="17">
        <f>IF(MOD(полн!AF29*0.25,1)&gt;=0.5,полн!AF29*0.25-MOD(полн!AF29*0.25,1)+0.5,FLOOR(полн!AF29*0.25,1))</f>
        <v>36</v>
      </c>
      <c r="AF29" s="17">
        <f>IF(MOD(полн!AG29*0.25,1)&gt;=0.5,полн!AG29*0.25-MOD(полн!AG29*0.25,1)+0.5,FLOOR(полн!AG29*0.25,1))</f>
        <v>40.5</v>
      </c>
      <c r="AG29" s="17">
        <f>IF(MOD(полн!AH29*0.25,1)&gt;=0.5,полн!AH29*0.25-MOD(полн!AH29*0.25,1)+0.5,FLOOR(полн!AH29*0.25,1))</f>
        <v>45</v>
      </c>
      <c r="AH29" s="17">
        <f>IF(MOD(полн!AI29*0.25,1)&gt;=0.5,полн!AI29*0.25-MOD(полн!AI29*0.25,1)+0.5,FLOOR(полн!AI29*0.25,1))</f>
        <v>49.5</v>
      </c>
      <c r="AI29" s="17">
        <f>IF(MOD(полн!AJ29*0.25,1)&gt;=0.5,полн!AJ29*0.25-MOD(полн!AJ29*0.25,1)+0.5,FLOOR(полн!AJ29*0.25,1))</f>
        <v>54</v>
      </c>
      <c r="AJ29" s="99">
        <f>IF(MOD(полн!AK29*0.25,1)&gt;=0.5,полн!AK29*0.25-MOD(полн!AK29*0.25,1)+0.5,FLOOR(полн!AK29*0.25,1))</f>
        <v>58.5</v>
      </c>
      <c r="AK29" s="106"/>
    </row>
    <row r="30" spans="1:37" ht="20.25" customHeight="1">
      <c r="A30" s="86"/>
      <c r="B30" s="104">
        <v>21</v>
      </c>
      <c r="C30" s="17">
        <f>IF(MOD(полн!D30*0.25,1)&gt;=0.5,полн!D30*0.25-MOD(полн!D30*0.25,1)+0.5,FLOOR(полн!D30*0.25,1))</f>
        <v>94.5</v>
      </c>
      <c r="D30" s="17">
        <f>IF(MOD(полн!E30*0.25,1)&gt;=0.5,полн!E30*0.25-MOD(полн!E30*0.25,1)+0.5,FLOOR(полн!E30*0.25,1))</f>
        <v>90</v>
      </c>
      <c r="E30" s="17">
        <f>IF(MOD(полн!F30*0.25,1)&gt;=0.5,полн!F30*0.25-MOD(полн!F30*0.25,1)+0.5,FLOOR(полн!F30*0.25,1))</f>
        <v>85.5</v>
      </c>
      <c r="F30" s="17">
        <f>IF(MOD(полн!G30*0.25,1)&gt;=0.5,полн!G30*0.25-MOD(полн!G30*0.25,1)+0.5,FLOOR(полн!G30*0.25,1))</f>
        <v>81</v>
      </c>
      <c r="G30" s="17">
        <f>IF(MOD(полн!H30*0.25,1)&gt;=0.5,полн!H30*0.25-MOD(полн!H30*0.25,1)+0.5,FLOOR(полн!H30*0.25,1))</f>
        <v>76.5</v>
      </c>
      <c r="H30" s="17">
        <f>IF(MOD(полн!I30*0.25,1)&gt;=0.5,полн!I30*0.25-MOD(полн!I30*0.25,1)+0.5,FLOOR(полн!I30*0.25,1))</f>
        <v>72</v>
      </c>
      <c r="I30" s="17">
        <f>IF(MOD(полн!J30*0.25,1)&gt;=0.5,полн!J30*0.25-MOD(полн!J30*0.25,1)+0.5,FLOOR(полн!J30*0.25,1))</f>
        <v>67.5</v>
      </c>
      <c r="J30" s="17">
        <f>IF(MOD(полн!K30*0.25,1)&gt;=0.5,полн!K30*0.25-MOD(полн!K30*0.25,1)+0.5,FLOOR(полн!K30*0.25,1))</f>
        <v>63</v>
      </c>
      <c r="K30" s="17">
        <f>IF(MOD(полн!L30*0.25,1)&gt;=0.5,полн!L30*0.25-MOD(полн!L30*0.25,1)+0.5,FLOOR(полн!L30*0.25,1))</f>
        <v>58.5</v>
      </c>
      <c r="L30" s="17">
        <f>IF(MOD(полн!M30*0.25,1)&gt;=0.5,полн!M30*0.25-MOD(полн!M30*0.25,1)+0.5,FLOOR(полн!M30*0.25,1))</f>
        <v>54</v>
      </c>
      <c r="M30" s="17">
        <f>IF(MOD(полн!N30*0.25,1)&gt;=0.5,полн!N30*0.25-MOD(полн!N30*0.25,1)+0.5,FLOOR(полн!N30*0.25,1))</f>
        <v>49.5</v>
      </c>
      <c r="N30" s="17">
        <f>IF(MOD(полн!O30*0.25,1)&gt;=0.5,полн!O30*0.25-MOD(полн!O30*0.25,1)+0.5,FLOOR(полн!O30*0.25,1))</f>
        <v>45</v>
      </c>
      <c r="O30" s="17">
        <f>IF(MOD(полн!P30*0.25,1)&gt;=0.5,полн!P30*0.25-MOD(полн!P30*0.25,1)+0.5,FLOOR(полн!P30*0.25,1))</f>
        <v>40.5</v>
      </c>
      <c r="P30" s="17">
        <f>IF(MOD(полн!Q30*0.25,1)&gt;=0.5,полн!Q30*0.25-MOD(полн!Q30*0.25,1)+0.5,FLOOR(полн!Q30*0.25,1))</f>
        <v>36</v>
      </c>
      <c r="Q30" s="17">
        <f>IF(MOD(полн!R30*0.25,1)&gt;=0.5,полн!R30*0.25-MOD(полн!R30*0.25,1)+0.5,FLOOR(полн!R30*0.25,1))</f>
        <v>31.5</v>
      </c>
      <c r="R30" s="17">
        <f>IF(MOD(полн!S30*0.25,1)&gt;=0.5,полн!S30*0.25-MOD(полн!S30*0.25,1)+0.5,FLOOR(полн!S30*0.25,1))</f>
        <v>27</v>
      </c>
      <c r="S30" s="17">
        <f>IF(MOD(полн!T30*0.25,1)&gt;=0.5,полн!T30*0.25-MOD(полн!T30*0.25,1)+0.5,FLOOR(полн!T30*0.25,1))</f>
        <v>22.5</v>
      </c>
      <c r="T30" s="17">
        <f>IF(MOD(полн!U30*0.25,1)&gt;=0.5,полн!U30*0.25-MOD(полн!U30*0.25,1)+0.5,FLOOR(полн!U30*0.25,1))</f>
        <v>18</v>
      </c>
      <c r="U30" s="17">
        <f>IF(MOD(полн!V30*0.25,1)&gt;=0.5,полн!V30*0.25-MOD(полн!V30*0.25,1)+0.5,FLOOR(полн!V30*0.25,1))</f>
        <v>13.5</v>
      </c>
      <c r="V30" s="17">
        <f>IF(MOD(полн!W30*0.25,1)&gt;=0.5,полн!W30*0.25-MOD(полн!W30*0.25,1)+0.5,FLOOR(полн!W30*0.25,1))</f>
        <v>9</v>
      </c>
      <c r="W30" s="17">
        <f>IF(MOD(полн!X30*0.25,1)&gt;=0.5,полн!X30*0.25-MOD(полн!X30*0.25,1)+0.5,FLOOR(полн!X30*0.25,1))</f>
        <v>4.5</v>
      </c>
      <c r="X30" s="8">
        <f>IF(MOD(полн!Y30*0.25,1)&gt;=0.5,полн!Y30*0.25-MOD(полн!Y30*0.25,1)+0.5,FLOOR(полн!Y30*0.25,1))</f>
        <v>4.5</v>
      </c>
      <c r="Y30" s="17">
        <f>IF(MOD(полн!Z30*0.25,1)&gt;=0.5,полн!Z30*0.25-MOD(полн!Z30*0.25,1)+0.5,FLOOR(полн!Z30*0.25,1))</f>
        <v>4.5</v>
      </c>
      <c r="Z30" s="17">
        <f>IF(MOD(полн!AA30*0.25,1)&gt;=0.5,полн!AA30*0.25-MOD(полн!AA30*0.25,1)+0.5,FLOOR(полн!AA30*0.25,1))</f>
        <v>9</v>
      </c>
      <c r="AA30" s="17">
        <f>IF(MOD(полн!AB30*0.25,1)&gt;=0.5,полн!AB30*0.25-MOD(полн!AB30*0.25,1)+0.5,FLOOR(полн!AB30*0.25,1))</f>
        <v>13.5</v>
      </c>
      <c r="AB30" s="17">
        <f>IF(MOD(полн!AC30*0.25,1)&gt;=0.5,полн!AC30*0.25-MOD(полн!AC30*0.25,1)+0.5,FLOOR(полн!AC30*0.25,1))</f>
        <v>18</v>
      </c>
      <c r="AC30" s="17">
        <f>IF(MOD(полн!AD30*0.25,1)&gt;=0.5,полн!AD30*0.25-MOD(полн!AD30*0.25,1)+0.5,FLOOR(полн!AD30*0.25,1))</f>
        <v>22.5</v>
      </c>
      <c r="AD30" s="17">
        <f>IF(MOD(полн!AE30*0.25,1)&gt;=0.5,полн!AE30*0.25-MOD(полн!AE30*0.25,1)+0.5,FLOOR(полн!AE30*0.25,1))</f>
        <v>27</v>
      </c>
      <c r="AE30" s="17">
        <f>IF(MOD(полн!AF30*0.25,1)&gt;=0.5,полн!AF30*0.25-MOD(полн!AF30*0.25,1)+0.5,FLOOR(полн!AF30*0.25,1))</f>
        <v>31.5</v>
      </c>
      <c r="AF30" s="17">
        <f>IF(MOD(полн!AG30*0.25,1)&gt;=0.5,полн!AG30*0.25-MOD(полн!AG30*0.25,1)+0.5,FLOOR(полн!AG30*0.25,1))</f>
        <v>36</v>
      </c>
      <c r="AG30" s="17">
        <f>IF(MOD(полн!AH30*0.25,1)&gt;=0.5,полн!AH30*0.25-MOD(полн!AH30*0.25,1)+0.5,FLOOR(полн!AH30*0.25,1))</f>
        <v>40.5</v>
      </c>
      <c r="AH30" s="17">
        <f>IF(MOD(полн!AI30*0.25,1)&gt;=0.5,полн!AI30*0.25-MOD(полн!AI30*0.25,1)+0.5,FLOOR(полн!AI30*0.25,1))</f>
        <v>45</v>
      </c>
      <c r="AI30" s="17">
        <f>IF(MOD(полн!AJ30*0.25,1)&gt;=0.5,полн!AJ30*0.25-MOD(полн!AJ30*0.25,1)+0.5,FLOOR(полн!AJ30*0.25,1))</f>
        <v>49.5</v>
      </c>
      <c r="AJ30" s="99">
        <f>IF(MOD(полн!AK30*0.25,1)&gt;=0.5,полн!AK30*0.25-MOD(полн!AK30*0.25,1)+0.5,FLOOR(полн!AK30*0.25,1))</f>
        <v>54</v>
      </c>
      <c r="AK30" s="106"/>
    </row>
    <row r="31" spans="1:37" ht="20.25" customHeight="1">
      <c r="A31" s="86"/>
      <c r="B31" s="104">
        <v>22</v>
      </c>
      <c r="C31" s="17">
        <f>IF(MOD(полн!D31*0.25,1)&gt;=0.5,полн!D31*0.25-MOD(полн!D31*0.25,1)+0.5,FLOOR(полн!D31*0.25,1))</f>
        <v>99</v>
      </c>
      <c r="D31" s="17">
        <f>IF(MOD(полн!E31*0.25,1)&gt;=0.5,полн!E31*0.25-MOD(полн!E31*0.25,1)+0.5,FLOOR(полн!E31*0.25,1))</f>
        <v>94.5</v>
      </c>
      <c r="E31" s="17">
        <f>IF(MOD(полн!F31*0.25,1)&gt;=0.5,полн!F31*0.25-MOD(полн!F31*0.25,1)+0.5,FLOOR(полн!F31*0.25,1))</f>
        <v>90</v>
      </c>
      <c r="F31" s="17">
        <f>IF(MOD(полн!G31*0.25,1)&gt;=0.5,полн!G31*0.25-MOD(полн!G31*0.25,1)+0.5,FLOOR(полн!G31*0.25,1))</f>
        <v>85.5</v>
      </c>
      <c r="G31" s="17">
        <f>IF(MOD(полн!H31*0.25,1)&gt;=0.5,полн!H31*0.25-MOD(полн!H31*0.25,1)+0.5,FLOOR(полн!H31*0.25,1))</f>
        <v>81</v>
      </c>
      <c r="H31" s="17">
        <f>IF(MOD(полн!I31*0.25,1)&gt;=0.5,полн!I31*0.25-MOD(полн!I31*0.25,1)+0.5,FLOOR(полн!I31*0.25,1))</f>
        <v>76.5</v>
      </c>
      <c r="I31" s="17">
        <f>IF(MOD(полн!J31*0.25,1)&gt;=0.5,полн!J31*0.25-MOD(полн!J31*0.25,1)+0.5,FLOOR(полн!J31*0.25,1))</f>
        <v>72</v>
      </c>
      <c r="J31" s="17">
        <f>IF(MOD(полн!K31*0.25,1)&gt;=0.5,полн!K31*0.25-MOD(полн!K31*0.25,1)+0.5,FLOOR(полн!K31*0.25,1))</f>
        <v>67.5</v>
      </c>
      <c r="K31" s="17">
        <f>IF(MOD(полн!L31*0.25,1)&gt;=0.5,полн!L31*0.25-MOD(полн!L31*0.25,1)+0.5,FLOOR(полн!L31*0.25,1))</f>
        <v>63</v>
      </c>
      <c r="L31" s="17">
        <f>IF(MOD(полн!M31*0.25,1)&gt;=0.5,полн!M31*0.25-MOD(полн!M31*0.25,1)+0.5,FLOOR(полн!M31*0.25,1))</f>
        <v>58.5</v>
      </c>
      <c r="M31" s="17">
        <f>IF(MOD(полн!N31*0.25,1)&gt;=0.5,полн!N31*0.25-MOD(полн!N31*0.25,1)+0.5,FLOOR(полн!N31*0.25,1))</f>
        <v>54</v>
      </c>
      <c r="N31" s="17">
        <f>IF(MOD(полн!O31*0.25,1)&gt;=0.5,полн!O31*0.25-MOD(полн!O31*0.25,1)+0.5,FLOOR(полн!O31*0.25,1))</f>
        <v>49.5</v>
      </c>
      <c r="O31" s="17">
        <f>IF(MOD(полн!P31*0.25,1)&gt;=0.5,полн!P31*0.25-MOD(полн!P31*0.25,1)+0.5,FLOOR(полн!P31*0.25,1))</f>
        <v>45</v>
      </c>
      <c r="P31" s="17">
        <f>IF(MOD(полн!Q31*0.25,1)&gt;=0.5,полн!Q31*0.25-MOD(полн!Q31*0.25,1)+0.5,FLOOR(полн!Q31*0.25,1))</f>
        <v>40.5</v>
      </c>
      <c r="Q31" s="17">
        <f>IF(MOD(полн!R31*0.25,1)&gt;=0.5,полн!R31*0.25-MOD(полн!R31*0.25,1)+0.5,FLOOR(полн!R31*0.25,1))</f>
        <v>36</v>
      </c>
      <c r="R31" s="17">
        <f>IF(MOD(полн!S31*0.25,1)&gt;=0.5,полн!S31*0.25-MOD(полн!S31*0.25,1)+0.5,FLOOR(полн!S31*0.25,1))</f>
        <v>31.5</v>
      </c>
      <c r="S31" s="17">
        <f>IF(MOD(полн!T31*0.25,1)&gt;=0.5,полн!T31*0.25-MOD(полн!T31*0.25,1)+0.5,FLOOR(полн!T31*0.25,1))</f>
        <v>27</v>
      </c>
      <c r="T31" s="17">
        <f>IF(MOD(полн!U31*0.25,1)&gt;=0.5,полн!U31*0.25-MOD(полн!U31*0.25,1)+0.5,FLOOR(полн!U31*0.25,1))</f>
        <v>22.5</v>
      </c>
      <c r="U31" s="17">
        <f>IF(MOD(полн!V31*0.25,1)&gt;=0.5,полн!V31*0.25-MOD(полн!V31*0.25,1)+0.5,FLOOR(полн!V31*0.25,1))</f>
        <v>18</v>
      </c>
      <c r="V31" s="17">
        <f>IF(MOD(полн!W31*0.25,1)&gt;=0.5,полн!W31*0.25-MOD(полн!W31*0.25,1)+0.5,FLOOR(полн!W31*0.25,1))</f>
        <v>13.5</v>
      </c>
      <c r="W31" s="17">
        <f>IF(MOD(полн!X31*0.25,1)&gt;=0.5,полн!X31*0.25-MOD(полн!X31*0.25,1)+0.5,FLOOR(полн!X31*0.25,1))</f>
        <v>9</v>
      </c>
      <c r="X31" s="17">
        <f>IF(MOD(полн!Y31*0.25,1)&gt;=0.5,полн!Y31*0.25-MOD(полн!Y31*0.25,1)+0.5,FLOOR(полн!Y31*0.25,1))</f>
        <v>4.5</v>
      </c>
      <c r="Y31" s="8">
        <f>IF(MOD(полн!Z31*0.25,1)&gt;=0.5,полн!Z31*0.25-MOD(полн!Z31*0.25,1)+0.5,FLOOR(полн!Z31*0.25,1))</f>
        <v>4.5</v>
      </c>
      <c r="Z31" s="17">
        <f>IF(MOD(полн!AA31*0.25,1)&gt;=0.5,полн!AA31*0.25-MOD(полн!AA31*0.25,1)+0.5,FLOOR(полн!AA31*0.25,1))</f>
        <v>4.5</v>
      </c>
      <c r="AA31" s="17">
        <f>IF(MOD(полн!AB31*0.25,1)&gt;=0.5,полн!AB31*0.25-MOD(полн!AB31*0.25,1)+0.5,FLOOR(полн!AB31*0.25,1))</f>
        <v>9</v>
      </c>
      <c r="AB31" s="17">
        <f>IF(MOD(полн!AC31*0.25,1)&gt;=0.5,полн!AC31*0.25-MOD(полн!AC31*0.25,1)+0.5,FLOOR(полн!AC31*0.25,1))</f>
        <v>13.5</v>
      </c>
      <c r="AC31" s="17">
        <f>IF(MOD(полн!AD31*0.25,1)&gt;=0.5,полн!AD31*0.25-MOD(полн!AD31*0.25,1)+0.5,FLOOR(полн!AD31*0.25,1))</f>
        <v>18</v>
      </c>
      <c r="AD31" s="17">
        <f>IF(MOD(полн!AE31*0.25,1)&gt;=0.5,полн!AE31*0.25-MOD(полн!AE31*0.25,1)+0.5,FLOOR(полн!AE31*0.25,1))</f>
        <v>22.5</v>
      </c>
      <c r="AE31" s="17">
        <f>IF(MOD(полн!AF31*0.25,1)&gt;=0.5,полн!AF31*0.25-MOD(полн!AF31*0.25,1)+0.5,FLOOR(полн!AF31*0.25,1))</f>
        <v>27</v>
      </c>
      <c r="AF31" s="17">
        <f>IF(MOD(полн!AG31*0.25,1)&gt;=0.5,полн!AG31*0.25-MOD(полн!AG31*0.25,1)+0.5,FLOOR(полн!AG31*0.25,1))</f>
        <v>31.5</v>
      </c>
      <c r="AG31" s="17">
        <f>IF(MOD(полн!AH31*0.25,1)&gt;=0.5,полн!AH31*0.25-MOD(полн!AH31*0.25,1)+0.5,FLOOR(полн!AH31*0.25,1))</f>
        <v>36</v>
      </c>
      <c r="AH31" s="17">
        <f>IF(MOD(полн!AI31*0.25,1)&gt;=0.5,полн!AI31*0.25-MOD(полн!AI31*0.25,1)+0.5,FLOOR(полн!AI31*0.25,1))</f>
        <v>40.5</v>
      </c>
      <c r="AI31" s="17">
        <f>IF(MOD(полн!AJ31*0.25,1)&gt;=0.5,полн!AJ31*0.25-MOD(полн!AJ31*0.25,1)+0.5,FLOOR(полн!AJ31*0.25,1))</f>
        <v>45</v>
      </c>
      <c r="AJ31" s="99">
        <f>IF(MOD(полн!AK31*0.25,1)&gt;=0.5,полн!AK31*0.25-MOD(полн!AK31*0.25,1)+0.5,FLOOR(полн!AK31*0.25,1))</f>
        <v>49.5</v>
      </c>
      <c r="AK31" s="106"/>
    </row>
    <row r="32" spans="1:37" ht="20.25" customHeight="1">
      <c r="A32" s="86"/>
      <c r="B32" s="104">
        <v>23</v>
      </c>
      <c r="C32" s="17">
        <f>IF(MOD(полн!D32*0.25,1)&gt;=0.5,полн!D32*0.25-MOD(полн!D32*0.25,1)+0.5,FLOOR(полн!D32*0.25,1))</f>
        <v>103.5</v>
      </c>
      <c r="D32" s="17">
        <f>IF(MOD(полн!E32*0.25,1)&gt;=0.5,полн!E32*0.25-MOD(полн!E32*0.25,1)+0.5,FLOOR(полн!E32*0.25,1))</f>
        <v>99</v>
      </c>
      <c r="E32" s="17">
        <f>IF(MOD(полн!F32*0.25,1)&gt;=0.5,полн!F32*0.25-MOD(полн!F32*0.25,1)+0.5,FLOOR(полн!F32*0.25,1))</f>
        <v>94.5</v>
      </c>
      <c r="F32" s="17">
        <f>IF(MOD(полн!G32*0.25,1)&gt;=0.5,полн!G32*0.25-MOD(полн!G32*0.25,1)+0.5,FLOOR(полн!G32*0.25,1))</f>
        <v>90</v>
      </c>
      <c r="G32" s="17">
        <f>IF(MOD(полн!H32*0.25,1)&gt;=0.5,полн!H32*0.25-MOD(полн!H32*0.25,1)+0.5,FLOOR(полн!H32*0.25,1))</f>
        <v>85.5</v>
      </c>
      <c r="H32" s="17">
        <f>IF(MOD(полн!I32*0.25,1)&gt;=0.5,полн!I32*0.25-MOD(полн!I32*0.25,1)+0.5,FLOOR(полн!I32*0.25,1))</f>
        <v>81</v>
      </c>
      <c r="I32" s="17">
        <f>IF(MOD(полн!J32*0.25,1)&gt;=0.5,полн!J32*0.25-MOD(полн!J32*0.25,1)+0.5,FLOOR(полн!J32*0.25,1))</f>
        <v>76.5</v>
      </c>
      <c r="J32" s="17">
        <f>IF(MOD(полн!K32*0.25,1)&gt;=0.5,полн!K32*0.25-MOD(полн!K32*0.25,1)+0.5,FLOOR(полн!K32*0.25,1))</f>
        <v>72</v>
      </c>
      <c r="K32" s="17">
        <f>IF(MOD(полн!L32*0.25,1)&gt;=0.5,полн!L32*0.25-MOD(полн!L32*0.25,1)+0.5,FLOOR(полн!L32*0.25,1))</f>
        <v>67.5</v>
      </c>
      <c r="L32" s="17">
        <f>IF(MOD(полн!M32*0.25,1)&gt;=0.5,полн!M32*0.25-MOD(полн!M32*0.25,1)+0.5,FLOOR(полн!M32*0.25,1))</f>
        <v>63</v>
      </c>
      <c r="M32" s="17">
        <f>IF(MOD(полн!N32*0.25,1)&gt;=0.5,полн!N32*0.25-MOD(полн!N32*0.25,1)+0.5,FLOOR(полн!N32*0.25,1))</f>
        <v>58.5</v>
      </c>
      <c r="N32" s="17">
        <f>IF(MOD(полн!O32*0.25,1)&gt;=0.5,полн!O32*0.25-MOD(полн!O32*0.25,1)+0.5,FLOOR(полн!O32*0.25,1))</f>
        <v>54</v>
      </c>
      <c r="O32" s="17">
        <f>IF(MOD(полн!P32*0.25,1)&gt;=0.5,полн!P32*0.25-MOD(полн!P32*0.25,1)+0.5,FLOOR(полн!P32*0.25,1))</f>
        <v>49.5</v>
      </c>
      <c r="P32" s="17">
        <f>IF(MOD(полн!Q32*0.25,1)&gt;=0.5,полн!Q32*0.25-MOD(полн!Q32*0.25,1)+0.5,FLOOR(полн!Q32*0.25,1))</f>
        <v>45</v>
      </c>
      <c r="Q32" s="17">
        <f>IF(MOD(полн!R32*0.25,1)&gt;=0.5,полн!R32*0.25-MOD(полн!R32*0.25,1)+0.5,FLOOR(полн!R32*0.25,1))</f>
        <v>40.5</v>
      </c>
      <c r="R32" s="17">
        <f>IF(MOD(полн!S32*0.25,1)&gt;=0.5,полн!S32*0.25-MOD(полн!S32*0.25,1)+0.5,FLOOR(полн!S32*0.25,1))</f>
        <v>36</v>
      </c>
      <c r="S32" s="17">
        <f>IF(MOD(полн!T32*0.25,1)&gt;=0.5,полн!T32*0.25-MOD(полн!T32*0.25,1)+0.5,FLOOR(полн!T32*0.25,1))</f>
        <v>31.5</v>
      </c>
      <c r="T32" s="17">
        <f>IF(MOD(полн!U32*0.25,1)&gt;=0.5,полн!U32*0.25-MOD(полн!U32*0.25,1)+0.5,FLOOR(полн!U32*0.25,1))</f>
        <v>27</v>
      </c>
      <c r="U32" s="17">
        <f>IF(MOD(полн!V32*0.25,1)&gt;=0.5,полн!V32*0.25-MOD(полн!V32*0.25,1)+0.5,FLOOR(полн!V32*0.25,1))</f>
        <v>22.5</v>
      </c>
      <c r="V32" s="17">
        <f>IF(MOD(полн!W32*0.25,1)&gt;=0.5,полн!W32*0.25-MOD(полн!W32*0.25,1)+0.5,FLOOR(полн!W32*0.25,1))</f>
        <v>18</v>
      </c>
      <c r="W32" s="17">
        <f>IF(MOD(полн!X32*0.25,1)&gt;=0.5,полн!X32*0.25-MOD(полн!X32*0.25,1)+0.5,FLOOR(полн!X32*0.25,1))</f>
        <v>13.5</v>
      </c>
      <c r="X32" s="17">
        <f>IF(MOD(полн!Y32*0.25,1)&gt;=0.5,полн!Y32*0.25-MOD(полн!Y32*0.25,1)+0.5,FLOOR(полн!Y32*0.25,1))</f>
        <v>9</v>
      </c>
      <c r="Y32" s="17">
        <f>IF(MOD(полн!Z32*0.25,1)&gt;=0.5,полн!Z32*0.25-MOD(полн!Z32*0.25,1)+0.5,FLOOR(полн!Z32*0.25,1))</f>
        <v>4.5</v>
      </c>
      <c r="Z32" s="8">
        <f>IF(MOD(полн!AA32*0.25,1)&gt;=0.5,полн!AA32*0.25-MOD(полн!AA32*0.25,1)+0.5,FLOOR(полн!AA32*0.25,1))</f>
        <v>4.5</v>
      </c>
      <c r="AA32" s="17">
        <f>IF(MOD(полн!AB32*0.25,1)&gt;=0.5,полн!AB32*0.25-MOD(полн!AB32*0.25,1)+0.5,FLOOR(полн!AB32*0.25,1))</f>
        <v>4.5</v>
      </c>
      <c r="AB32" s="17">
        <f>IF(MOD(полн!AC32*0.25,1)&gt;=0.5,полн!AC32*0.25-MOD(полн!AC32*0.25,1)+0.5,FLOOR(полн!AC32*0.25,1))</f>
        <v>9</v>
      </c>
      <c r="AC32" s="17">
        <f>IF(MOD(полн!AD32*0.25,1)&gt;=0.5,полн!AD32*0.25-MOD(полн!AD32*0.25,1)+0.5,FLOOR(полн!AD32*0.25,1))</f>
        <v>13.5</v>
      </c>
      <c r="AD32" s="17">
        <f>IF(MOD(полн!AE32*0.25,1)&gt;=0.5,полн!AE32*0.25-MOD(полн!AE32*0.25,1)+0.5,FLOOR(полн!AE32*0.25,1))</f>
        <v>18</v>
      </c>
      <c r="AE32" s="17">
        <f>IF(MOD(полн!AF32*0.25,1)&gt;=0.5,полн!AF32*0.25-MOD(полн!AF32*0.25,1)+0.5,FLOOR(полн!AF32*0.25,1))</f>
        <v>22.5</v>
      </c>
      <c r="AF32" s="17">
        <f>IF(MOD(полн!AG32*0.25,1)&gt;=0.5,полн!AG32*0.25-MOD(полн!AG32*0.25,1)+0.5,FLOOR(полн!AG32*0.25,1))</f>
        <v>27</v>
      </c>
      <c r="AG32" s="17">
        <f>IF(MOD(полн!AH32*0.25,1)&gt;=0.5,полн!AH32*0.25-MOD(полн!AH32*0.25,1)+0.5,FLOOR(полн!AH32*0.25,1))</f>
        <v>31.5</v>
      </c>
      <c r="AH32" s="17">
        <f>IF(MOD(полн!AI32*0.25,1)&gt;=0.5,полн!AI32*0.25-MOD(полн!AI32*0.25,1)+0.5,FLOOR(полн!AI32*0.25,1))</f>
        <v>36</v>
      </c>
      <c r="AI32" s="17">
        <f>IF(MOD(полн!AJ32*0.25,1)&gt;=0.5,полн!AJ32*0.25-MOD(полн!AJ32*0.25,1)+0.5,FLOOR(полн!AJ32*0.25,1))</f>
        <v>40.5</v>
      </c>
      <c r="AJ32" s="99">
        <f>IF(MOD(полн!AK32*0.25,1)&gt;=0.5,полн!AK32*0.25-MOD(полн!AK32*0.25,1)+0.5,FLOOR(полн!AK32*0.25,1))</f>
        <v>45</v>
      </c>
      <c r="AK32" s="106"/>
    </row>
    <row r="33" spans="1:37" ht="20.25" customHeight="1">
      <c r="A33" s="86"/>
      <c r="B33" s="104">
        <v>24</v>
      </c>
      <c r="C33" s="17">
        <f>IF(MOD(полн!D33*0.25,1)&gt;=0.5,полн!D33*0.25-MOD(полн!D33*0.25,1)+0.5,FLOOR(полн!D33*0.25,1))</f>
        <v>108</v>
      </c>
      <c r="D33" s="17">
        <f>IF(MOD(полн!E33*0.25,1)&gt;=0.5,полн!E33*0.25-MOD(полн!E33*0.25,1)+0.5,FLOOR(полн!E33*0.25,1))</f>
        <v>103.5</v>
      </c>
      <c r="E33" s="17">
        <f>IF(MOD(полн!F33*0.25,1)&gt;=0.5,полн!F33*0.25-MOD(полн!F33*0.25,1)+0.5,FLOOR(полн!F33*0.25,1))</f>
        <v>99</v>
      </c>
      <c r="F33" s="17">
        <f>IF(MOD(полн!G33*0.25,1)&gt;=0.5,полн!G33*0.25-MOD(полн!G33*0.25,1)+0.5,FLOOR(полн!G33*0.25,1))</f>
        <v>94.5</v>
      </c>
      <c r="G33" s="17">
        <f>IF(MOD(полн!H33*0.25,1)&gt;=0.5,полн!H33*0.25-MOD(полн!H33*0.25,1)+0.5,FLOOR(полн!H33*0.25,1))</f>
        <v>90</v>
      </c>
      <c r="H33" s="17">
        <f>IF(MOD(полн!I33*0.25,1)&gt;=0.5,полн!I33*0.25-MOD(полн!I33*0.25,1)+0.5,FLOOR(полн!I33*0.25,1))</f>
        <v>85.5</v>
      </c>
      <c r="I33" s="17">
        <f>IF(MOD(полн!J33*0.25,1)&gt;=0.5,полн!J33*0.25-MOD(полн!J33*0.25,1)+0.5,FLOOR(полн!J33*0.25,1))</f>
        <v>81</v>
      </c>
      <c r="J33" s="17">
        <f>IF(MOD(полн!K33*0.25,1)&gt;=0.5,полн!K33*0.25-MOD(полн!K33*0.25,1)+0.5,FLOOR(полн!K33*0.25,1))</f>
        <v>76.5</v>
      </c>
      <c r="K33" s="17">
        <f>IF(MOD(полн!L33*0.25,1)&gt;=0.5,полн!L33*0.25-MOD(полн!L33*0.25,1)+0.5,FLOOR(полн!L33*0.25,1))</f>
        <v>72</v>
      </c>
      <c r="L33" s="17">
        <f>IF(MOD(полн!M33*0.25,1)&gt;=0.5,полн!M33*0.25-MOD(полн!M33*0.25,1)+0.5,FLOOR(полн!M33*0.25,1))</f>
        <v>67.5</v>
      </c>
      <c r="M33" s="17">
        <f>IF(MOD(полн!N33*0.25,1)&gt;=0.5,полн!N33*0.25-MOD(полн!N33*0.25,1)+0.5,FLOOR(полн!N33*0.25,1))</f>
        <v>63</v>
      </c>
      <c r="N33" s="17">
        <f>IF(MOD(полн!O33*0.25,1)&gt;=0.5,полн!O33*0.25-MOD(полн!O33*0.25,1)+0.5,FLOOR(полн!O33*0.25,1))</f>
        <v>58.5</v>
      </c>
      <c r="O33" s="17">
        <f>IF(MOD(полн!P33*0.25,1)&gt;=0.5,полн!P33*0.25-MOD(полн!P33*0.25,1)+0.5,FLOOR(полн!P33*0.25,1))</f>
        <v>54</v>
      </c>
      <c r="P33" s="17">
        <f>IF(MOD(полн!Q33*0.25,1)&gt;=0.5,полн!Q33*0.25-MOD(полн!Q33*0.25,1)+0.5,FLOOR(полн!Q33*0.25,1))</f>
        <v>49.5</v>
      </c>
      <c r="Q33" s="17">
        <f>IF(MOD(полн!R33*0.25,1)&gt;=0.5,полн!R33*0.25-MOD(полн!R33*0.25,1)+0.5,FLOOR(полн!R33*0.25,1))</f>
        <v>45</v>
      </c>
      <c r="R33" s="17">
        <f>IF(MOD(полн!S33*0.25,1)&gt;=0.5,полн!S33*0.25-MOD(полн!S33*0.25,1)+0.5,FLOOR(полн!S33*0.25,1))</f>
        <v>40.5</v>
      </c>
      <c r="S33" s="17">
        <f>IF(MOD(полн!T33*0.25,1)&gt;=0.5,полн!T33*0.25-MOD(полн!T33*0.25,1)+0.5,FLOOR(полн!T33*0.25,1))</f>
        <v>36</v>
      </c>
      <c r="T33" s="17">
        <f>IF(MOD(полн!U33*0.25,1)&gt;=0.5,полн!U33*0.25-MOD(полн!U33*0.25,1)+0.5,FLOOR(полн!U33*0.25,1))</f>
        <v>31.5</v>
      </c>
      <c r="U33" s="17">
        <f>IF(MOD(полн!V33*0.25,1)&gt;=0.5,полн!V33*0.25-MOD(полн!V33*0.25,1)+0.5,FLOOR(полн!V33*0.25,1))</f>
        <v>27</v>
      </c>
      <c r="V33" s="17">
        <f>IF(MOD(полн!W33*0.25,1)&gt;=0.5,полн!W33*0.25-MOD(полн!W33*0.25,1)+0.5,FLOOR(полн!W33*0.25,1))</f>
        <v>22.5</v>
      </c>
      <c r="W33" s="17">
        <f>IF(MOD(полн!X33*0.25,1)&gt;=0.5,полн!X33*0.25-MOD(полн!X33*0.25,1)+0.5,FLOOR(полн!X33*0.25,1))</f>
        <v>18</v>
      </c>
      <c r="X33" s="17">
        <f>IF(MOD(полн!Y33*0.25,1)&gt;=0.5,полн!Y33*0.25-MOD(полн!Y33*0.25,1)+0.5,FLOOR(полн!Y33*0.25,1))</f>
        <v>13.5</v>
      </c>
      <c r="Y33" s="17">
        <f>IF(MOD(полн!Z33*0.25,1)&gt;=0.5,полн!Z33*0.25-MOD(полн!Z33*0.25,1)+0.5,FLOOR(полн!Z33*0.25,1))</f>
        <v>9</v>
      </c>
      <c r="Z33" s="17">
        <f>IF(MOD(полн!AA33*0.25,1)&gt;=0.5,полн!AA33*0.25-MOD(полн!AA33*0.25,1)+0.5,FLOOR(полн!AA33*0.25,1))</f>
        <v>4.5</v>
      </c>
      <c r="AA33" s="8">
        <f>IF(MOD(полн!AB33*0.25,1)&gt;=0.5,полн!AB33*0.25-MOD(полн!AB33*0.25,1)+0.5,FLOOR(полн!AB33*0.25,1))</f>
        <v>4.5</v>
      </c>
      <c r="AB33" s="17">
        <f>IF(MOD(полн!AC33*0.25,1)&gt;=0.5,полн!AC33*0.25-MOD(полн!AC33*0.25,1)+0.5,FLOOR(полн!AC33*0.25,1))</f>
        <v>4.5</v>
      </c>
      <c r="AC33" s="17">
        <f>IF(MOD(полн!AD33*0.25,1)&gt;=0.5,полн!AD33*0.25-MOD(полн!AD33*0.25,1)+0.5,FLOOR(полн!AD33*0.25,1))</f>
        <v>9</v>
      </c>
      <c r="AD33" s="17">
        <f>IF(MOD(полн!AE33*0.25,1)&gt;=0.5,полн!AE33*0.25-MOD(полн!AE33*0.25,1)+0.5,FLOOR(полн!AE33*0.25,1))</f>
        <v>13.5</v>
      </c>
      <c r="AE33" s="17">
        <f>IF(MOD(полн!AF33*0.25,1)&gt;=0.5,полн!AF33*0.25-MOD(полн!AF33*0.25,1)+0.5,FLOOR(полн!AF33*0.25,1))</f>
        <v>18</v>
      </c>
      <c r="AF33" s="17">
        <f>IF(MOD(полн!AG33*0.25,1)&gt;=0.5,полн!AG33*0.25-MOD(полн!AG33*0.25,1)+0.5,FLOOR(полн!AG33*0.25,1))</f>
        <v>22.5</v>
      </c>
      <c r="AG33" s="17">
        <f>IF(MOD(полн!AH33*0.25,1)&gt;=0.5,полн!AH33*0.25-MOD(полн!AH33*0.25,1)+0.5,FLOOR(полн!AH33*0.25,1))</f>
        <v>27</v>
      </c>
      <c r="AH33" s="17">
        <f>IF(MOD(полн!AI33*0.25,1)&gt;=0.5,полн!AI33*0.25-MOD(полн!AI33*0.25,1)+0.5,FLOOR(полн!AI33*0.25,1))</f>
        <v>31.5</v>
      </c>
      <c r="AI33" s="17">
        <f>IF(MOD(полн!AJ33*0.25,1)&gt;=0.5,полн!AJ33*0.25-MOD(полн!AJ33*0.25,1)+0.5,FLOOR(полн!AJ33*0.25,1))</f>
        <v>36</v>
      </c>
      <c r="AJ33" s="99">
        <f>IF(MOD(полн!AK33*0.25,1)&gt;=0.5,полн!AK33*0.25-MOD(полн!AK33*0.25,1)+0.5,FLOOR(полн!AK33*0.25,1))</f>
        <v>40.5</v>
      </c>
      <c r="AK33" s="106"/>
    </row>
    <row r="34" spans="1:37" ht="20.25" customHeight="1">
      <c r="A34" s="86"/>
      <c r="B34" s="104">
        <v>25</v>
      </c>
      <c r="C34" s="17">
        <f>IF(MOD(полн!D34*0.25,1)&gt;=0.5,полн!D34*0.25-MOD(полн!D34*0.25,1)+0.5,FLOOR(полн!D34*0.25,1))</f>
        <v>112.5</v>
      </c>
      <c r="D34" s="17">
        <f>IF(MOD(полн!E34*0.25,1)&gt;=0.5,полн!E34*0.25-MOD(полн!E34*0.25,1)+0.5,FLOOR(полн!E34*0.25,1))</f>
        <v>108</v>
      </c>
      <c r="E34" s="17">
        <f>IF(MOD(полн!F34*0.25,1)&gt;=0.5,полн!F34*0.25-MOD(полн!F34*0.25,1)+0.5,FLOOR(полн!F34*0.25,1))</f>
        <v>103.5</v>
      </c>
      <c r="F34" s="17">
        <f>IF(MOD(полн!G34*0.25,1)&gt;=0.5,полн!G34*0.25-MOD(полн!G34*0.25,1)+0.5,FLOOR(полн!G34*0.25,1))</f>
        <v>99</v>
      </c>
      <c r="G34" s="17">
        <f>IF(MOD(полн!H34*0.25,1)&gt;=0.5,полн!H34*0.25-MOD(полн!H34*0.25,1)+0.5,FLOOR(полн!H34*0.25,1))</f>
        <v>94.5</v>
      </c>
      <c r="H34" s="17">
        <f>IF(MOD(полн!I34*0.25,1)&gt;=0.5,полн!I34*0.25-MOD(полн!I34*0.25,1)+0.5,FLOOR(полн!I34*0.25,1))</f>
        <v>90</v>
      </c>
      <c r="I34" s="17">
        <f>IF(MOD(полн!J34*0.25,1)&gt;=0.5,полн!J34*0.25-MOD(полн!J34*0.25,1)+0.5,FLOOR(полн!J34*0.25,1))</f>
        <v>85.5</v>
      </c>
      <c r="J34" s="17">
        <f>IF(MOD(полн!K34*0.25,1)&gt;=0.5,полн!K34*0.25-MOD(полн!K34*0.25,1)+0.5,FLOOR(полн!K34*0.25,1))</f>
        <v>81</v>
      </c>
      <c r="K34" s="17">
        <f>IF(MOD(полн!L34*0.25,1)&gt;=0.5,полн!L34*0.25-MOD(полн!L34*0.25,1)+0.5,FLOOR(полн!L34*0.25,1))</f>
        <v>76.5</v>
      </c>
      <c r="L34" s="17">
        <f>IF(MOD(полн!M34*0.25,1)&gt;=0.5,полн!M34*0.25-MOD(полн!M34*0.25,1)+0.5,FLOOR(полн!M34*0.25,1))</f>
        <v>72</v>
      </c>
      <c r="M34" s="17">
        <f>IF(MOD(полн!N34*0.25,1)&gt;=0.5,полн!N34*0.25-MOD(полн!N34*0.25,1)+0.5,FLOOR(полн!N34*0.25,1))</f>
        <v>67.5</v>
      </c>
      <c r="N34" s="17">
        <f>IF(MOD(полн!O34*0.25,1)&gt;=0.5,полн!O34*0.25-MOD(полн!O34*0.25,1)+0.5,FLOOR(полн!O34*0.25,1))</f>
        <v>63</v>
      </c>
      <c r="O34" s="17">
        <f>IF(MOD(полн!P34*0.25,1)&gt;=0.5,полн!P34*0.25-MOD(полн!P34*0.25,1)+0.5,FLOOR(полн!P34*0.25,1))</f>
        <v>58.5</v>
      </c>
      <c r="P34" s="17">
        <f>IF(MOD(полн!Q34*0.25,1)&gt;=0.5,полн!Q34*0.25-MOD(полн!Q34*0.25,1)+0.5,FLOOR(полн!Q34*0.25,1))</f>
        <v>54</v>
      </c>
      <c r="Q34" s="17">
        <f>IF(MOD(полн!R34*0.25,1)&gt;=0.5,полн!R34*0.25-MOD(полн!R34*0.25,1)+0.5,FLOOR(полн!R34*0.25,1))</f>
        <v>49.5</v>
      </c>
      <c r="R34" s="17">
        <f>IF(MOD(полн!S34*0.25,1)&gt;=0.5,полн!S34*0.25-MOD(полн!S34*0.25,1)+0.5,FLOOR(полн!S34*0.25,1))</f>
        <v>45</v>
      </c>
      <c r="S34" s="17">
        <f>IF(MOD(полн!T34*0.25,1)&gt;=0.5,полн!T34*0.25-MOD(полн!T34*0.25,1)+0.5,FLOOR(полн!T34*0.25,1))</f>
        <v>40.5</v>
      </c>
      <c r="T34" s="17">
        <f>IF(MOD(полн!U34*0.25,1)&gt;=0.5,полн!U34*0.25-MOD(полн!U34*0.25,1)+0.5,FLOOR(полн!U34*0.25,1))</f>
        <v>36</v>
      </c>
      <c r="U34" s="17">
        <f>IF(MOD(полн!V34*0.25,1)&gt;=0.5,полн!V34*0.25-MOD(полн!V34*0.25,1)+0.5,FLOOR(полн!V34*0.25,1))</f>
        <v>31.5</v>
      </c>
      <c r="V34" s="17">
        <f>IF(MOD(полн!W34*0.25,1)&gt;=0.5,полн!W34*0.25-MOD(полн!W34*0.25,1)+0.5,FLOOR(полн!W34*0.25,1))</f>
        <v>27</v>
      </c>
      <c r="W34" s="17">
        <f>IF(MOD(полн!X34*0.25,1)&gt;=0.5,полн!X34*0.25-MOD(полн!X34*0.25,1)+0.5,FLOOR(полн!X34*0.25,1))</f>
        <v>22.5</v>
      </c>
      <c r="X34" s="17">
        <f>IF(MOD(полн!Y34*0.25,1)&gt;=0.5,полн!Y34*0.25-MOD(полн!Y34*0.25,1)+0.5,FLOOR(полн!Y34*0.25,1))</f>
        <v>18</v>
      </c>
      <c r="Y34" s="17">
        <f>IF(MOD(полн!Z34*0.25,1)&gt;=0.5,полн!Z34*0.25-MOD(полн!Z34*0.25,1)+0.5,FLOOR(полн!Z34*0.25,1))</f>
        <v>13.5</v>
      </c>
      <c r="Z34" s="17">
        <f>IF(MOD(полн!AA34*0.25,1)&gt;=0.5,полн!AA34*0.25-MOD(полн!AA34*0.25,1)+0.5,FLOOR(полн!AA34*0.25,1))</f>
        <v>9</v>
      </c>
      <c r="AA34" s="17">
        <f>IF(MOD(полн!AB34*0.25,1)&gt;=0.5,полн!AB34*0.25-MOD(полн!AB34*0.25,1)+0.5,FLOOR(полн!AB34*0.25,1))</f>
        <v>4.5</v>
      </c>
      <c r="AB34" s="8">
        <f>IF(MOD(полн!AC34*0.25,1)&gt;=0.5,полн!AC34*0.25-MOD(полн!AC34*0.25,1)+0.5,FLOOR(полн!AC34*0.25,1))</f>
        <v>4.5</v>
      </c>
      <c r="AC34" s="17">
        <f>IF(MOD(полн!AD34*0.25,1)&gt;=0.5,полн!AD34*0.25-MOD(полн!AD34*0.25,1)+0.5,FLOOR(полн!AD34*0.25,1))</f>
        <v>4.5</v>
      </c>
      <c r="AD34" s="17">
        <f>IF(MOD(полн!AE34*0.25,1)&gt;=0.5,полн!AE34*0.25-MOD(полн!AE34*0.25,1)+0.5,FLOOR(полн!AE34*0.25,1))</f>
        <v>9</v>
      </c>
      <c r="AE34" s="17">
        <f>IF(MOD(полн!AF34*0.25,1)&gt;=0.5,полн!AF34*0.25-MOD(полн!AF34*0.25,1)+0.5,FLOOR(полн!AF34*0.25,1))</f>
        <v>13.5</v>
      </c>
      <c r="AF34" s="17">
        <f>IF(MOD(полн!AG34*0.25,1)&gt;=0.5,полн!AG34*0.25-MOD(полн!AG34*0.25,1)+0.5,FLOOR(полн!AG34*0.25,1))</f>
        <v>18</v>
      </c>
      <c r="AG34" s="17">
        <f>IF(MOD(полн!AH34*0.25,1)&gt;=0.5,полн!AH34*0.25-MOD(полн!AH34*0.25,1)+0.5,FLOOR(полн!AH34*0.25,1))</f>
        <v>22.5</v>
      </c>
      <c r="AH34" s="17">
        <f>IF(MOD(полн!AI34*0.25,1)&gt;=0.5,полн!AI34*0.25-MOD(полн!AI34*0.25,1)+0.5,FLOOR(полн!AI34*0.25,1))</f>
        <v>27</v>
      </c>
      <c r="AI34" s="17">
        <f>IF(MOD(полн!AJ34*0.25,1)&gt;=0.5,полн!AJ34*0.25-MOD(полн!AJ34*0.25,1)+0.5,FLOOR(полн!AJ34*0.25,1))</f>
        <v>31.5</v>
      </c>
      <c r="AJ34" s="99">
        <f>IF(MOD(полн!AK34*0.25,1)&gt;=0.5,полн!AK34*0.25-MOD(полн!AK34*0.25,1)+0.5,FLOOR(полн!AK34*0.25,1))</f>
        <v>36</v>
      </c>
      <c r="AK34" s="106"/>
    </row>
    <row r="35" spans="1:37" ht="20.25" customHeight="1">
      <c r="A35" s="86"/>
      <c r="B35" s="104">
        <v>26</v>
      </c>
      <c r="C35" s="17">
        <f>IF(MOD(полн!D35*0.25,1)&gt;=0.5,полн!D35*0.25-MOD(полн!D35*0.25,1)+0.5,FLOOR(полн!D35*0.25,1))</f>
        <v>117</v>
      </c>
      <c r="D35" s="17">
        <f>IF(MOD(полн!E35*0.25,1)&gt;=0.5,полн!E35*0.25-MOD(полн!E35*0.25,1)+0.5,FLOOR(полн!E35*0.25,1))</f>
        <v>112.5</v>
      </c>
      <c r="E35" s="17">
        <f>IF(MOD(полн!F35*0.25,1)&gt;=0.5,полн!F35*0.25-MOD(полн!F35*0.25,1)+0.5,FLOOR(полн!F35*0.25,1))</f>
        <v>108</v>
      </c>
      <c r="F35" s="17">
        <f>IF(MOD(полн!G35*0.25,1)&gt;=0.5,полн!G35*0.25-MOD(полн!G35*0.25,1)+0.5,FLOOR(полн!G35*0.25,1))</f>
        <v>103.5</v>
      </c>
      <c r="G35" s="17">
        <f>IF(MOD(полн!H35*0.25,1)&gt;=0.5,полн!H35*0.25-MOD(полн!H35*0.25,1)+0.5,FLOOR(полн!H35*0.25,1))</f>
        <v>99</v>
      </c>
      <c r="H35" s="17">
        <f>IF(MOD(полн!I35*0.25,1)&gt;=0.5,полн!I35*0.25-MOD(полн!I35*0.25,1)+0.5,FLOOR(полн!I35*0.25,1))</f>
        <v>94.5</v>
      </c>
      <c r="I35" s="17">
        <f>IF(MOD(полн!J35*0.25,1)&gt;=0.5,полн!J35*0.25-MOD(полн!J35*0.25,1)+0.5,FLOOR(полн!J35*0.25,1))</f>
        <v>90</v>
      </c>
      <c r="J35" s="17">
        <f>IF(MOD(полн!K35*0.25,1)&gt;=0.5,полн!K35*0.25-MOD(полн!K35*0.25,1)+0.5,FLOOR(полн!K35*0.25,1))</f>
        <v>85.5</v>
      </c>
      <c r="K35" s="17">
        <f>IF(MOD(полн!L35*0.25,1)&gt;=0.5,полн!L35*0.25-MOD(полн!L35*0.25,1)+0.5,FLOOR(полн!L35*0.25,1))</f>
        <v>81</v>
      </c>
      <c r="L35" s="17">
        <f>IF(MOD(полн!M35*0.25,1)&gt;=0.5,полн!M35*0.25-MOD(полн!M35*0.25,1)+0.5,FLOOR(полн!M35*0.25,1))</f>
        <v>76.5</v>
      </c>
      <c r="M35" s="17">
        <f>IF(MOD(полн!N35*0.25,1)&gt;=0.5,полн!N35*0.25-MOD(полн!N35*0.25,1)+0.5,FLOOR(полн!N35*0.25,1))</f>
        <v>72</v>
      </c>
      <c r="N35" s="17">
        <f>IF(MOD(полн!O35*0.25,1)&gt;=0.5,полн!O35*0.25-MOD(полн!O35*0.25,1)+0.5,FLOOR(полн!O35*0.25,1))</f>
        <v>67.5</v>
      </c>
      <c r="O35" s="17">
        <f>IF(MOD(полн!P35*0.25,1)&gt;=0.5,полн!P35*0.25-MOD(полн!P35*0.25,1)+0.5,FLOOR(полн!P35*0.25,1))</f>
        <v>63</v>
      </c>
      <c r="P35" s="17">
        <f>IF(MOD(полн!Q35*0.25,1)&gt;=0.5,полн!Q35*0.25-MOD(полн!Q35*0.25,1)+0.5,FLOOR(полн!Q35*0.25,1))</f>
        <v>58.5</v>
      </c>
      <c r="Q35" s="17">
        <f>IF(MOD(полн!R35*0.25,1)&gt;=0.5,полн!R35*0.25-MOD(полн!R35*0.25,1)+0.5,FLOOR(полн!R35*0.25,1))</f>
        <v>54</v>
      </c>
      <c r="R35" s="17">
        <f>IF(MOD(полн!S35*0.25,1)&gt;=0.5,полн!S35*0.25-MOD(полн!S35*0.25,1)+0.5,FLOOR(полн!S35*0.25,1))</f>
        <v>49.5</v>
      </c>
      <c r="S35" s="17">
        <f>IF(MOD(полн!T35*0.25,1)&gt;=0.5,полн!T35*0.25-MOD(полн!T35*0.25,1)+0.5,FLOOR(полн!T35*0.25,1))</f>
        <v>45</v>
      </c>
      <c r="T35" s="17">
        <f>IF(MOD(полн!U35*0.25,1)&gt;=0.5,полн!U35*0.25-MOD(полн!U35*0.25,1)+0.5,FLOOR(полн!U35*0.25,1))</f>
        <v>40.5</v>
      </c>
      <c r="U35" s="17">
        <f>IF(MOD(полн!V35*0.25,1)&gt;=0.5,полн!V35*0.25-MOD(полн!V35*0.25,1)+0.5,FLOOR(полн!V35*0.25,1))</f>
        <v>36</v>
      </c>
      <c r="V35" s="17">
        <f>IF(MOD(полн!W35*0.25,1)&gt;=0.5,полн!W35*0.25-MOD(полн!W35*0.25,1)+0.5,FLOOR(полн!W35*0.25,1))</f>
        <v>31.5</v>
      </c>
      <c r="W35" s="17">
        <f>IF(MOD(полн!X35*0.25,1)&gt;=0.5,полн!X35*0.25-MOD(полн!X35*0.25,1)+0.5,FLOOR(полн!X35*0.25,1))</f>
        <v>27</v>
      </c>
      <c r="X35" s="17">
        <f>IF(MOD(полн!Y35*0.25,1)&gt;=0.5,полн!Y35*0.25-MOD(полн!Y35*0.25,1)+0.5,FLOOR(полн!Y35*0.25,1))</f>
        <v>22.5</v>
      </c>
      <c r="Y35" s="17">
        <f>IF(MOD(полн!Z35*0.25,1)&gt;=0.5,полн!Z35*0.25-MOD(полн!Z35*0.25,1)+0.5,FLOOR(полн!Z35*0.25,1))</f>
        <v>18</v>
      </c>
      <c r="Z35" s="17">
        <f>IF(MOD(полн!AA35*0.25,1)&gt;=0.5,полн!AA35*0.25-MOD(полн!AA35*0.25,1)+0.5,FLOOR(полн!AA35*0.25,1))</f>
        <v>13.5</v>
      </c>
      <c r="AA35" s="17">
        <f>IF(MOD(полн!AB35*0.25,1)&gt;=0.5,полн!AB35*0.25-MOD(полн!AB35*0.25,1)+0.5,FLOOR(полн!AB35*0.25,1))</f>
        <v>9</v>
      </c>
      <c r="AB35" s="17">
        <f>IF(MOD(полн!AC35*0.25,1)&gt;=0.5,полн!AC35*0.25-MOD(полн!AC35*0.25,1)+0.5,FLOOR(полн!AC35*0.25,1))</f>
        <v>4.5</v>
      </c>
      <c r="AC35" s="8">
        <f>IF(MOD(полн!AD35*0.25,1)&gt;=0.5,полн!AD35*0.25-MOD(полн!AD35*0.25,1)+0.5,FLOOR(полн!AD35*0.25,1))</f>
        <v>4.5</v>
      </c>
      <c r="AD35" s="17">
        <f>IF(MOD(полн!AE35*0.25,1)&gt;=0.5,полн!AE35*0.25-MOD(полн!AE35*0.25,1)+0.5,FLOOR(полн!AE35*0.25,1))</f>
        <v>4.5</v>
      </c>
      <c r="AE35" s="17">
        <f>IF(MOD(полн!AF35*0.25,1)&gt;=0.5,полн!AF35*0.25-MOD(полн!AF35*0.25,1)+0.5,FLOOR(полн!AF35*0.25,1))</f>
        <v>9</v>
      </c>
      <c r="AF35" s="17">
        <f>IF(MOD(полн!AG35*0.25,1)&gt;=0.5,полн!AG35*0.25-MOD(полн!AG35*0.25,1)+0.5,FLOOR(полн!AG35*0.25,1))</f>
        <v>13.5</v>
      </c>
      <c r="AG35" s="17">
        <f>IF(MOD(полн!AH35*0.25,1)&gt;=0.5,полн!AH35*0.25-MOD(полн!AH35*0.25,1)+0.5,FLOOR(полн!AH35*0.25,1))</f>
        <v>18</v>
      </c>
      <c r="AH35" s="17">
        <f>IF(MOD(полн!AI35*0.25,1)&gt;=0.5,полн!AI35*0.25-MOD(полн!AI35*0.25,1)+0.5,FLOOR(полн!AI35*0.25,1))</f>
        <v>22.5</v>
      </c>
      <c r="AI35" s="17">
        <f>IF(MOD(полн!AJ35*0.25,1)&gt;=0.5,полн!AJ35*0.25-MOD(полн!AJ35*0.25,1)+0.5,FLOOR(полн!AJ35*0.25,1))</f>
        <v>27</v>
      </c>
      <c r="AJ35" s="99">
        <f>IF(MOD(полн!AK35*0.25,1)&gt;=0.5,полн!AK35*0.25-MOD(полн!AK35*0.25,1)+0.5,FLOOR(полн!AK35*0.25,1))</f>
        <v>31.5</v>
      </c>
      <c r="AK35" s="106"/>
    </row>
    <row r="36" spans="1:37" ht="20.25" customHeight="1">
      <c r="A36" s="86"/>
      <c r="B36" s="104">
        <v>27</v>
      </c>
      <c r="C36" s="17">
        <f>IF(MOD(полн!D36*0.25,1)&gt;=0.5,полн!D36*0.25-MOD(полн!D36*0.25,1)+0.5,FLOOR(полн!D36*0.25,1))</f>
        <v>121.5</v>
      </c>
      <c r="D36" s="17">
        <f>IF(MOD(полн!E36*0.25,1)&gt;=0.5,полн!E36*0.25-MOD(полн!E36*0.25,1)+0.5,FLOOR(полн!E36*0.25,1))</f>
        <v>117</v>
      </c>
      <c r="E36" s="17">
        <f>IF(MOD(полн!F36*0.25,1)&gt;=0.5,полн!F36*0.25-MOD(полн!F36*0.25,1)+0.5,FLOOR(полн!F36*0.25,1))</f>
        <v>112.5</v>
      </c>
      <c r="F36" s="17">
        <f>IF(MOD(полн!G36*0.25,1)&gt;=0.5,полн!G36*0.25-MOD(полн!G36*0.25,1)+0.5,FLOOR(полн!G36*0.25,1))</f>
        <v>108</v>
      </c>
      <c r="G36" s="17">
        <f>IF(MOD(полн!H36*0.25,1)&gt;=0.5,полн!H36*0.25-MOD(полн!H36*0.25,1)+0.5,FLOOR(полн!H36*0.25,1))</f>
        <v>103.5</v>
      </c>
      <c r="H36" s="17">
        <f>IF(MOD(полн!I36*0.25,1)&gt;=0.5,полн!I36*0.25-MOD(полн!I36*0.25,1)+0.5,FLOOR(полн!I36*0.25,1))</f>
        <v>99</v>
      </c>
      <c r="I36" s="17">
        <f>IF(MOD(полн!J36*0.25,1)&gt;=0.5,полн!J36*0.25-MOD(полн!J36*0.25,1)+0.5,FLOOR(полн!J36*0.25,1))</f>
        <v>94.5</v>
      </c>
      <c r="J36" s="17">
        <f>IF(MOD(полн!K36*0.25,1)&gt;=0.5,полн!K36*0.25-MOD(полн!K36*0.25,1)+0.5,FLOOR(полн!K36*0.25,1))</f>
        <v>90</v>
      </c>
      <c r="K36" s="17">
        <f>IF(MOD(полн!L36*0.25,1)&gt;=0.5,полн!L36*0.25-MOD(полн!L36*0.25,1)+0.5,FLOOR(полн!L36*0.25,1))</f>
        <v>85.5</v>
      </c>
      <c r="L36" s="17">
        <f>IF(MOD(полн!M36*0.25,1)&gt;=0.5,полн!M36*0.25-MOD(полн!M36*0.25,1)+0.5,FLOOR(полн!M36*0.25,1))</f>
        <v>81</v>
      </c>
      <c r="M36" s="17">
        <f>IF(MOD(полн!N36*0.25,1)&gt;=0.5,полн!N36*0.25-MOD(полн!N36*0.25,1)+0.5,FLOOR(полн!N36*0.25,1))</f>
        <v>76.5</v>
      </c>
      <c r="N36" s="17">
        <f>IF(MOD(полн!O36*0.25,1)&gt;=0.5,полн!O36*0.25-MOD(полн!O36*0.25,1)+0.5,FLOOR(полн!O36*0.25,1))</f>
        <v>72</v>
      </c>
      <c r="O36" s="17">
        <f>IF(MOD(полн!P36*0.25,1)&gt;=0.5,полн!P36*0.25-MOD(полн!P36*0.25,1)+0.5,FLOOR(полн!P36*0.25,1))</f>
        <v>67.5</v>
      </c>
      <c r="P36" s="17">
        <f>IF(MOD(полн!Q36*0.25,1)&gt;=0.5,полн!Q36*0.25-MOD(полн!Q36*0.25,1)+0.5,FLOOR(полн!Q36*0.25,1))</f>
        <v>63</v>
      </c>
      <c r="Q36" s="17">
        <f>IF(MOD(полн!R36*0.25,1)&gt;=0.5,полн!R36*0.25-MOD(полн!R36*0.25,1)+0.5,FLOOR(полн!R36*0.25,1))</f>
        <v>58.5</v>
      </c>
      <c r="R36" s="17">
        <f>IF(MOD(полн!S36*0.25,1)&gt;=0.5,полн!S36*0.25-MOD(полн!S36*0.25,1)+0.5,FLOOR(полн!S36*0.25,1))</f>
        <v>54</v>
      </c>
      <c r="S36" s="17">
        <f>IF(MOD(полн!T36*0.25,1)&gt;=0.5,полн!T36*0.25-MOD(полн!T36*0.25,1)+0.5,FLOOR(полн!T36*0.25,1))</f>
        <v>49.5</v>
      </c>
      <c r="T36" s="17">
        <f>IF(MOD(полн!U36*0.25,1)&gt;=0.5,полн!U36*0.25-MOD(полн!U36*0.25,1)+0.5,FLOOR(полн!U36*0.25,1))</f>
        <v>45</v>
      </c>
      <c r="U36" s="17">
        <f>IF(MOD(полн!V36*0.25,1)&gt;=0.5,полн!V36*0.25-MOD(полн!V36*0.25,1)+0.5,FLOOR(полн!V36*0.25,1))</f>
        <v>40.5</v>
      </c>
      <c r="V36" s="17">
        <f>IF(MOD(полн!W36*0.25,1)&gt;=0.5,полн!W36*0.25-MOD(полн!W36*0.25,1)+0.5,FLOOR(полн!W36*0.25,1))</f>
        <v>36</v>
      </c>
      <c r="W36" s="17">
        <f>IF(MOD(полн!X36*0.25,1)&gt;=0.5,полн!X36*0.25-MOD(полн!X36*0.25,1)+0.5,FLOOR(полн!X36*0.25,1))</f>
        <v>31.5</v>
      </c>
      <c r="X36" s="17">
        <f>IF(MOD(полн!Y36*0.25,1)&gt;=0.5,полн!Y36*0.25-MOD(полн!Y36*0.25,1)+0.5,FLOOR(полн!Y36*0.25,1))</f>
        <v>27</v>
      </c>
      <c r="Y36" s="17">
        <f>IF(MOD(полн!Z36*0.25,1)&gt;=0.5,полн!Z36*0.25-MOD(полн!Z36*0.25,1)+0.5,FLOOR(полн!Z36*0.25,1))</f>
        <v>22.5</v>
      </c>
      <c r="Z36" s="17">
        <f>IF(MOD(полн!AA36*0.25,1)&gt;=0.5,полн!AA36*0.25-MOD(полн!AA36*0.25,1)+0.5,FLOOR(полн!AA36*0.25,1))</f>
        <v>18</v>
      </c>
      <c r="AA36" s="17">
        <f>IF(MOD(полн!AB36*0.25,1)&gt;=0.5,полн!AB36*0.25-MOD(полн!AB36*0.25,1)+0.5,FLOOR(полн!AB36*0.25,1))</f>
        <v>13.5</v>
      </c>
      <c r="AB36" s="17">
        <f>IF(MOD(полн!AC36*0.25,1)&gt;=0.5,полн!AC36*0.25-MOD(полн!AC36*0.25,1)+0.5,FLOOR(полн!AC36*0.25,1))</f>
        <v>9</v>
      </c>
      <c r="AC36" s="17">
        <f>IF(MOD(полн!AD36*0.25,1)&gt;=0.5,полн!AD36*0.25-MOD(полн!AD36*0.25,1)+0.5,FLOOR(полн!AD36*0.25,1))</f>
        <v>4.5</v>
      </c>
      <c r="AD36" s="8">
        <f>IF(MOD(полн!AE36*0.25,1)&gt;=0.5,полн!AE36*0.25-MOD(полн!AE36*0.25,1)+0.5,FLOOR(полн!AE36*0.25,1))</f>
        <v>4.5</v>
      </c>
      <c r="AE36" s="17">
        <f>IF(MOD(полн!AF36*0.25,1)&gt;=0.5,полн!AF36*0.25-MOD(полн!AF36*0.25,1)+0.5,FLOOR(полн!AF36*0.25,1))</f>
        <v>4.5</v>
      </c>
      <c r="AF36" s="17">
        <f>IF(MOD(полн!AG36*0.25,1)&gt;=0.5,полн!AG36*0.25-MOD(полн!AG36*0.25,1)+0.5,FLOOR(полн!AG36*0.25,1))</f>
        <v>9</v>
      </c>
      <c r="AG36" s="17">
        <f>IF(MOD(полн!AH36*0.25,1)&gt;=0.5,полн!AH36*0.25-MOD(полн!AH36*0.25,1)+0.5,FLOOR(полн!AH36*0.25,1))</f>
        <v>13.5</v>
      </c>
      <c r="AH36" s="17">
        <f>IF(MOD(полн!AI36*0.25,1)&gt;=0.5,полн!AI36*0.25-MOD(полн!AI36*0.25,1)+0.5,FLOOR(полн!AI36*0.25,1))</f>
        <v>18</v>
      </c>
      <c r="AI36" s="17">
        <f>IF(MOD(полн!AJ36*0.25,1)&gt;=0.5,полн!AJ36*0.25-MOD(полн!AJ36*0.25,1)+0.5,FLOOR(полн!AJ36*0.25,1))</f>
        <v>22.5</v>
      </c>
      <c r="AJ36" s="99">
        <f>IF(MOD(полн!AK36*0.25,1)&gt;=0.5,полн!AK36*0.25-MOD(полн!AK36*0.25,1)+0.5,FLOOR(полн!AK36*0.25,1))</f>
        <v>27</v>
      </c>
      <c r="AK36" s="106"/>
    </row>
    <row r="37" spans="1:37" ht="20.25" customHeight="1">
      <c r="A37" s="86"/>
      <c r="B37" s="104">
        <v>28</v>
      </c>
      <c r="C37" s="17">
        <f>IF(MOD(полн!D37*0.25,1)&gt;=0.5,полн!D37*0.25-MOD(полн!D37*0.25,1)+0.5,FLOOR(полн!D37*0.25,1))</f>
        <v>126</v>
      </c>
      <c r="D37" s="17">
        <f>IF(MOD(полн!E37*0.25,1)&gt;=0.5,полн!E37*0.25-MOD(полн!E37*0.25,1)+0.5,FLOOR(полн!E37*0.25,1))</f>
        <v>121.5</v>
      </c>
      <c r="E37" s="17">
        <f>IF(MOD(полн!F37*0.25,1)&gt;=0.5,полн!F37*0.25-MOD(полн!F37*0.25,1)+0.5,FLOOR(полн!F37*0.25,1))</f>
        <v>117</v>
      </c>
      <c r="F37" s="17">
        <f>IF(MOD(полн!G37*0.25,1)&gt;=0.5,полн!G37*0.25-MOD(полн!G37*0.25,1)+0.5,FLOOR(полн!G37*0.25,1))</f>
        <v>112.5</v>
      </c>
      <c r="G37" s="17">
        <f>IF(MOD(полн!H37*0.25,1)&gt;=0.5,полн!H37*0.25-MOD(полн!H37*0.25,1)+0.5,FLOOR(полн!H37*0.25,1))</f>
        <v>108</v>
      </c>
      <c r="H37" s="17">
        <f>IF(MOD(полн!I37*0.25,1)&gt;=0.5,полн!I37*0.25-MOD(полн!I37*0.25,1)+0.5,FLOOR(полн!I37*0.25,1))</f>
        <v>103.5</v>
      </c>
      <c r="I37" s="17">
        <f>IF(MOD(полн!J37*0.25,1)&gt;=0.5,полн!J37*0.25-MOD(полн!J37*0.25,1)+0.5,FLOOR(полн!J37*0.25,1))</f>
        <v>99</v>
      </c>
      <c r="J37" s="17">
        <f>IF(MOD(полн!K37*0.25,1)&gt;=0.5,полн!K37*0.25-MOD(полн!K37*0.25,1)+0.5,FLOOR(полн!K37*0.25,1))</f>
        <v>94.5</v>
      </c>
      <c r="K37" s="17">
        <f>IF(MOD(полн!L37*0.25,1)&gt;=0.5,полн!L37*0.25-MOD(полн!L37*0.25,1)+0.5,FLOOR(полн!L37*0.25,1))</f>
        <v>90</v>
      </c>
      <c r="L37" s="17">
        <f>IF(MOD(полн!M37*0.25,1)&gt;=0.5,полн!M37*0.25-MOD(полн!M37*0.25,1)+0.5,FLOOR(полн!M37*0.25,1))</f>
        <v>85.5</v>
      </c>
      <c r="M37" s="17">
        <f>IF(MOD(полн!N37*0.25,1)&gt;=0.5,полн!N37*0.25-MOD(полн!N37*0.25,1)+0.5,FLOOR(полн!N37*0.25,1))</f>
        <v>81</v>
      </c>
      <c r="N37" s="17">
        <f>IF(MOD(полн!O37*0.25,1)&gt;=0.5,полн!O37*0.25-MOD(полн!O37*0.25,1)+0.5,FLOOR(полн!O37*0.25,1))</f>
        <v>76.5</v>
      </c>
      <c r="O37" s="17">
        <f>IF(MOD(полн!P37*0.25,1)&gt;=0.5,полн!P37*0.25-MOD(полн!P37*0.25,1)+0.5,FLOOR(полн!P37*0.25,1))</f>
        <v>72</v>
      </c>
      <c r="P37" s="17">
        <f>IF(MOD(полн!Q37*0.25,1)&gt;=0.5,полн!Q37*0.25-MOD(полн!Q37*0.25,1)+0.5,FLOOR(полн!Q37*0.25,1))</f>
        <v>67.5</v>
      </c>
      <c r="Q37" s="17">
        <f>IF(MOD(полн!R37*0.25,1)&gt;=0.5,полн!R37*0.25-MOD(полн!R37*0.25,1)+0.5,FLOOR(полн!R37*0.25,1))</f>
        <v>63</v>
      </c>
      <c r="R37" s="17">
        <f>IF(MOD(полн!S37*0.25,1)&gt;=0.5,полн!S37*0.25-MOD(полн!S37*0.25,1)+0.5,FLOOR(полн!S37*0.25,1))</f>
        <v>58.5</v>
      </c>
      <c r="S37" s="17">
        <f>IF(MOD(полн!T37*0.25,1)&gt;=0.5,полн!T37*0.25-MOD(полн!T37*0.25,1)+0.5,FLOOR(полн!T37*0.25,1))</f>
        <v>54</v>
      </c>
      <c r="T37" s="17">
        <f>IF(MOD(полн!U37*0.25,1)&gt;=0.5,полн!U37*0.25-MOD(полн!U37*0.25,1)+0.5,FLOOR(полн!U37*0.25,1))</f>
        <v>49.5</v>
      </c>
      <c r="U37" s="17">
        <f>IF(MOD(полн!V37*0.25,1)&gt;=0.5,полн!V37*0.25-MOD(полн!V37*0.25,1)+0.5,FLOOR(полн!V37*0.25,1))</f>
        <v>45</v>
      </c>
      <c r="V37" s="17">
        <f>IF(MOD(полн!W37*0.25,1)&gt;=0.5,полн!W37*0.25-MOD(полн!W37*0.25,1)+0.5,FLOOR(полн!W37*0.25,1))</f>
        <v>40.5</v>
      </c>
      <c r="W37" s="17">
        <f>IF(MOD(полн!X37*0.25,1)&gt;=0.5,полн!X37*0.25-MOD(полн!X37*0.25,1)+0.5,FLOOR(полн!X37*0.25,1))</f>
        <v>36</v>
      </c>
      <c r="X37" s="17">
        <f>IF(MOD(полн!Y37*0.25,1)&gt;=0.5,полн!Y37*0.25-MOD(полн!Y37*0.25,1)+0.5,FLOOR(полн!Y37*0.25,1))</f>
        <v>31.5</v>
      </c>
      <c r="Y37" s="17">
        <f>IF(MOD(полн!Z37*0.25,1)&gt;=0.5,полн!Z37*0.25-MOD(полн!Z37*0.25,1)+0.5,FLOOR(полн!Z37*0.25,1))</f>
        <v>27</v>
      </c>
      <c r="Z37" s="17">
        <f>IF(MOD(полн!AA37*0.25,1)&gt;=0.5,полн!AA37*0.25-MOD(полн!AA37*0.25,1)+0.5,FLOOR(полн!AA37*0.25,1))</f>
        <v>22.5</v>
      </c>
      <c r="AA37" s="17">
        <f>IF(MOD(полн!AB37*0.25,1)&gt;=0.5,полн!AB37*0.25-MOD(полн!AB37*0.25,1)+0.5,FLOOR(полн!AB37*0.25,1))</f>
        <v>18</v>
      </c>
      <c r="AB37" s="17">
        <f>IF(MOD(полн!AC37*0.25,1)&gt;=0.5,полн!AC37*0.25-MOD(полн!AC37*0.25,1)+0.5,FLOOR(полн!AC37*0.25,1))</f>
        <v>13.5</v>
      </c>
      <c r="AC37" s="17">
        <f>IF(MOD(полн!AD37*0.25,1)&gt;=0.5,полн!AD37*0.25-MOD(полн!AD37*0.25,1)+0.5,FLOOR(полн!AD37*0.25,1))</f>
        <v>9</v>
      </c>
      <c r="AD37" s="17">
        <f>IF(MOD(полн!AE37*0.25,1)&gt;=0.5,полн!AE37*0.25-MOD(полн!AE37*0.25,1)+0.5,FLOOR(полн!AE37*0.25,1))</f>
        <v>4.5</v>
      </c>
      <c r="AE37" s="8">
        <f>IF(MOD(полн!AF37*0.25,1)&gt;=0.5,полн!AF37*0.25-MOD(полн!AF37*0.25,1)+0.5,FLOOR(полн!AF37*0.25,1))</f>
        <v>4.5</v>
      </c>
      <c r="AF37" s="17">
        <f>IF(MOD(полн!AG37*0.25,1)&gt;=0.5,полн!AG37*0.25-MOD(полн!AG37*0.25,1)+0.5,FLOOR(полн!AG37*0.25,1))</f>
        <v>4.5</v>
      </c>
      <c r="AG37" s="17">
        <f>IF(MOD(полн!AH37*0.25,1)&gt;=0.5,полн!AH37*0.25-MOD(полн!AH37*0.25,1)+0.5,FLOOR(полн!AH37*0.25,1))</f>
        <v>9</v>
      </c>
      <c r="AH37" s="17">
        <f>IF(MOD(полн!AI37*0.25,1)&gt;=0.5,полн!AI37*0.25-MOD(полн!AI37*0.25,1)+0.5,FLOOR(полн!AI37*0.25,1))</f>
        <v>13.5</v>
      </c>
      <c r="AI37" s="17">
        <f>IF(MOD(полн!AJ37*0.25,1)&gt;=0.5,полн!AJ37*0.25-MOD(полн!AJ37*0.25,1)+0.5,FLOOR(полн!AJ37*0.25,1))</f>
        <v>18</v>
      </c>
      <c r="AJ37" s="99">
        <f>IF(MOD(полн!AK37*0.25,1)&gt;=0.5,полн!AK37*0.25-MOD(полн!AK37*0.25,1)+0.5,FLOOR(полн!AK37*0.25,1))</f>
        <v>22.5</v>
      </c>
      <c r="AK37" s="106"/>
    </row>
    <row r="38" spans="1:37" ht="20.25" customHeight="1">
      <c r="A38" s="86"/>
      <c r="B38" s="104">
        <v>29</v>
      </c>
      <c r="C38" s="17">
        <f>IF(MOD(полн!D38*0.25,1)&gt;=0.5,полн!D38*0.25-MOD(полн!D38*0.25,1)+0.5,FLOOR(полн!D38*0.25,1))</f>
        <v>130.5</v>
      </c>
      <c r="D38" s="17">
        <f>IF(MOD(полн!E38*0.25,1)&gt;=0.5,полн!E38*0.25-MOD(полн!E38*0.25,1)+0.5,FLOOR(полн!E38*0.25,1))</f>
        <v>126</v>
      </c>
      <c r="E38" s="17">
        <f>IF(MOD(полн!F38*0.25,1)&gt;=0.5,полн!F38*0.25-MOD(полн!F38*0.25,1)+0.5,FLOOR(полн!F38*0.25,1))</f>
        <v>121.5</v>
      </c>
      <c r="F38" s="17">
        <f>IF(MOD(полн!G38*0.25,1)&gt;=0.5,полн!G38*0.25-MOD(полн!G38*0.25,1)+0.5,FLOOR(полн!G38*0.25,1))</f>
        <v>117</v>
      </c>
      <c r="G38" s="17">
        <f>IF(MOD(полн!H38*0.25,1)&gt;=0.5,полн!H38*0.25-MOD(полн!H38*0.25,1)+0.5,FLOOR(полн!H38*0.25,1))</f>
        <v>112.5</v>
      </c>
      <c r="H38" s="17">
        <f>IF(MOD(полн!I38*0.25,1)&gt;=0.5,полн!I38*0.25-MOD(полн!I38*0.25,1)+0.5,FLOOR(полн!I38*0.25,1))</f>
        <v>108</v>
      </c>
      <c r="I38" s="17">
        <f>IF(MOD(полн!J38*0.25,1)&gt;=0.5,полн!J38*0.25-MOD(полн!J38*0.25,1)+0.5,FLOOR(полн!J38*0.25,1))</f>
        <v>103.5</v>
      </c>
      <c r="J38" s="17">
        <f>IF(MOD(полн!K38*0.25,1)&gt;=0.5,полн!K38*0.25-MOD(полн!K38*0.25,1)+0.5,FLOOR(полн!K38*0.25,1))</f>
        <v>99</v>
      </c>
      <c r="K38" s="17">
        <f>IF(MOD(полн!L38*0.25,1)&gt;=0.5,полн!L38*0.25-MOD(полн!L38*0.25,1)+0.5,FLOOR(полн!L38*0.25,1))</f>
        <v>94.5</v>
      </c>
      <c r="L38" s="17">
        <f>IF(MOD(полн!M38*0.25,1)&gt;=0.5,полн!M38*0.25-MOD(полн!M38*0.25,1)+0.5,FLOOR(полн!M38*0.25,1))</f>
        <v>90</v>
      </c>
      <c r="M38" s="17">
        <f>IF(MOD(полн!N38*0.25,1)&gt;=0.5,полн!N38*0.25-MOD(полн!N38*0.25,1)+0.5,FLOOR(полн!N38*0.25,1))</f>
        <v>85.5</v>
      </c>
      <c r="N38" s="17">
        <f>IF(MOD(полн!O38*0.25,1)&gt;=0.5,полн!O38*0.25-MOD(полн!O38*0.25,1)+0.5,FLOOR(полн!O38*0.25,1))</f>
        <v>81</v>
      </c>
      <c r="O38" s="17">
        <f>IF(MOD(полн!P38*0.25,1)&gt;=0.5,полн!P38*0.25-MOD(полн!P38*0.25,1)+0.5,FLOOR(полн!P38*0.25,1))</f>
        <v>76.5</v>
      </c>
      <c r="P38" s="17">
        <f>IF(MOD(полн!Q38*0.25,1)&gt;=0.5,полн!Q38*0.25-MOD(полн!Q38*0.25,1)+0.5,FLOOR(полн!Q38*0.25,1))</f>
        <v>72</v>
      </c>
      <c r="Q38" s="17">
        <f>IF(MOD(полн!R38*0.25,1)&gt;=0.5,полн!R38*0.25-MOD(полн!R38*0.25,1)+0.5,FLOOR(полн!R38*0.25,1))</f>
        <v>67.5</v>
      </c>
      <c r="R38" s="17">
        <f>IF(MOD(полн!S38*0.25,1)&gt;=0.5,полн!S38*0.25-MOD(полн!S38*0.25,1)+0.5,FLOOR(полн!S38*0.25,1))</f>
        <v>63</v>
      </c>
      <c r="S38" s="17">
        <f>IF(MOD(полн!T38*0.25,1)&gt;=0.5,полн!T38*0.25-MOD(полн!T38*0.25,1)+0.5,FLOOR(полн!T38*0.25,1))</f>
        <v>58.5</v>
      </c>
      <c r="T38" s="17">
        <f>IF(MOD(полн!U38*0.25,1)&gt;=0.5,полн!U38*0.25-MOD(полн!U38*0.25,1)+0.5,FLOOR(полн!U38*0.25,1))</f>
        <v>54</v>
      </c>
      <c r="U38" s="17">
        <f>IF(MOD(полн!V38*0.25,1)&gt;=0.5,полн!V38*0.25-MOD(полн!V38*0.25,1)+0.5,FLOOR(полн!V38*0.25,1))</f>
        <v>49.5</v>
      </c>
      <c r="V38" s="17">
        <f>IF(MOD(полн!W38*0.25,1)&gt;=0.5,полн!W38*0.25-MOD(полн!W38*0.25,1)+0.5,FLOOR(полн!W38*0.25,1))</f>
        <v>45</v>
      </c>
      <c r="W38" s="17">
        <f>IF(MOD(полн!X38*0.25,1)&gt;=0.5,полн!X38*0.25-MOD(полн!X38*0.25,1)+0.5,FLOOR(полн!X38*0.25,1))</f>
        <v>40.5</v>
      </c>
      <c r="X38" s="17">
        <f>IF(MOD(полн!Y38*0.25,1)&gt;=0.5,полн!Y38*0.25-MOD(полн!Y38*0.25,1)+0.5,FLOOR(полн!Y38*0.25,1))</f>
        <v>36</v>
      </c>
      <c r="Y38" s="17">
        <f>IF(MOD(полн!Z38*0.25,1)&gt;=0.5,полн!Z38*0.25-MOD(полн!Z38*0.25,1)+0.5,FLOOR(полн!Z38*0.25,1))</f>
        <v>31.5</v>
      </c>
      <c r="Z38" s="17">
        <f>IF(MOD(полн!AA38*0.25,1)&gt;=0.5,полн!AA38*0.25-MOD(полн!AA38*0.25,1)+0.5,FLOOR(полн!AA38*0.25,1))</f>
        <v>27</v>
      </c>
      <c r="AA38" s="17">
        <f>IF(MOD(полн!AB38*0.25,1)&gt;=0.5,полн!AB38*0.25-MOD(полн!AB38*0.25,1)+0.5,FLOOR(полн!AB38*0.25,1))</f>
        <v>22.5</v>
      </c>
      <c r="AB38" s="17">
        <f>IF(MOD(полн!AC38*0.25,1)&gt;=0.5,полн!AC38*0.25-MOD(полн!AC38*0.25,1)+0.5,FLOOR(полн!AC38*0.25,1))</f>
        <v>18</v>
      </c>
      <c r="AC38" s="17">
        <f>IF(MOD(полн!AD38*0.25,1)&gt;=0.5,полн!AD38*0.25-MOD(полн!AD38*0.25,1)+0.5,FLOOR(полн!AD38*0.25,1))</f>
        <v>13.5</v>
      </c>
      <c r="AD38" s="17">
        <f>IF(MOD(полн!AE38*0.25,1)&gt;=0.5,полн!AE38*0.25-MOD(полн!AE38*0.25,1)+0.5,FLOOR(полн!AE38*0.25,1))</f>
        <v>9</v>
      </c>
      <c r="AE38" s="17">
        <f>IF(MOD(полн!AF38*0.25,1)&gt;=0.5,полн!AF38*0.25-MOD(полн!AF38*0.25,1)+0.5,FLOOR(полн!AF38*0.25,1))</f>
        <v>4.5</v>
      </c>
      <c r="AF38" s="8">
        <f>IF(MOD(полн!AG38*0.25,1)&gt;=0.5,полн!AG38*0.25-MOD(полн!AG38*0.25,1)+0.5,FLOOR(полн!AG38*0.25,1))</f>
        <v>4.5</v>
      </c>
      <c r="AG38" s="17">
        <f>IF(MOD(полн!AH38*0.25,1)&gt;=0.5,полн!AH38*0.25-MOD(полн!AH38*0.25,1)+0.5,FLOOR(полн!AH38*0.25,1))</f>
        <v>4.5</v>
      </c>
      <c r="AH38" s="17">
        <f>IF(MOD(полн!AI38*0.25,1)&gt;=0.5,полн!AI38*0.25-MOD(полн!AI38*0.25,1)+0.5,FLOOR(полн!AI38*0.25,1))</f>
        <v>9</v>
      </c>
      <c r="AI38" s="17">
        <f>IF(MOD(полн!AJ38*0.25,1)&gt;=0.5,полн!AJ38*0.25-MOD(полн!AJ38*0.25,1)+0.5,FLOOR(полн!AJ38*0.25,1))</f>
        <v>13.5</v>
      </c>
      <c r="AJ38" s="99">
        <f>IF(MOD(полн!AK38*0.25,1)&gt;=0.5,полн!AK38*0.25-MOD(полн!AK38*0.25,1)+0.5,FLOOR(полн!AK38*0.25,1))</f>
        <v>18</v>
      </c>
      <c r="AK38" s="106"/>
    </row>
    <row r="39" spans="1:37" ht="20.25" customHeight="1">
      <c r="A39" s="86"/>
      <c r="B39" s="104">
        <v>30</v>
      </c>
      <c r="C39" s="17">
        <f>IF(MOD(полн!D39*0.25,1)&gt;=0.5,полн!D39*0.25-MOD(полн!D39*0.25,1)+0.5,FLOOR(полн!D39*0.25,1))</f>
        <v>135</v>
      </c>
      <c r="D39" s="17">
        <f>IF(MOD(полн!E39*0.25,1)&gt;=0.5,полн!E39*0.25-MOD(полн!E39*0.25,1)+0.5,FLOOR(полн!E39*0.25,1))</f>
        <v>130.5</v>
      </c>
      <c r="E39" s="17">
        <f>IF(MOD(полн!F39*0.25,1)&gt;=0.5,полн!F39*0.25-MOD(полн!F39*0.25,1)+0.5,FLOOR(полн!F39*0.25,1))</f>
        <v>126</v>
      </c>
      <c r="F39" s="17">
        <f>IF(MOD(полн!G39*0.25,1)&gt;=0.5,полн!G39*0.25-MOD(полн!G39*0.25,1)+0.5,FLOOR(полн!G39*0.25,1))</f>
        <v>121.5</v>
      </c>
      <c r="G39" s="17">
        <f>IF(MOD(полн!H39*0.25,1)&gt;=0.5,полн!H39*0.25-MOD(полн!H39*0.25,1)+0.5,FLOOR(полн!H39*0.25,1))</f>
        <v>117</v>
      </c>
      <c r="H39" s="17">
        <f>IF(MOD(полн!I39*0.25,1)&gt;=0.5,полн!I39*0.25-MOD(полн!I39*0.25,1)+0.5,FLOOR(полн!I39*0.25,1))</f>
        <v>112.5</v>
      </c>
      <c r="I39" s="17">
        <f>IF(MOD(полн!J39*0.25,1)&gt;=0.5,полн!J39*0.25-MOD(полн!J39*0.25,1)+0.5,FLOOR(полн!J39*0.25,1))</f>
        <v>108</v>
      </c>
      <c r="J39" s="17">
        <f>IF(MOD(полн!K39*0.25,1)&gt;=0.5,полн!K39*0.25-MOD(полн!K39*0.25,1)+0.5,FLOOR(полн!K39*0.25,1))</f>
        <v>103.5</v>
      </c>
      <c r="K39" s="17">
        <f>IF(MOD(полн!L39*0.25,1)&gt;=0.5,полн!L39*0.25-MOD(полн!L39*0.25,1)+0.5,FLOOR(полн!L39*0.25,1))</f>
        <v>99</v>
      </c>
      <c r="L39" s="17">
        <f>IF(MOD(полн!M39*0.25,1)&gt;=0.5,полн!M39*0.25-MOD(полн!M39*0.25,1)+0.5,FLOOR(полн!M39*0.25,1))</f>
        <v>94.5</v>
      </c>
      <c r="M39" s="17">
        <f>IF(MOD(полн!N39*0.25,1)&gt;=0.5,полн!N39*0.25-MOD(полн!N39*0.25,1)+0.5,FLOOR(полн!N39*0.25,1))</f>
        <v>90</v>
      </c>
      <c r="N39" s="17">
        <f>IF(MOD(полн!O39*0.25,1)&gt;=0.5,полн!O39*0.25-MOD(полн!O39*0.25,1)+0.5,FLOOR(полн!O39*0.25,1))</f>
        <v>85.5</v>
      </c>
      <c r="O39" s="17">
        <f>IF(MOD(полн!P39*0.25,1)&gt;=0.5,полн!P39*0.25-MOD(полн!P39*0.25,1)+0.5,FLOOR(полн!P39*0.25,1))</f>
        <v>81</v>
      </c>
      <c r="P39" s="17">
        <f>IF(MOD(полн!Q39*0.25,1)&gt;=0.5,полн!Q39*0.25-MOD(полн!Q39*0.25,1)+0.5,FLOOR(полн!Q39*0.25,1))</f>
        <v>76.5</v>
      </c>
      <c r="Q39" s="17">
        <f>IF(MOD(полн!R39*0.25,1)&gt;=0.5,полн!R39*0.25-MOD(полн!R39*0.25,1)+0.5,FLOOR(полн!R39*0.25,1))</f>
        <v>72</v>
      </c>
      <c r="R39" s="17">
        <f>IF(MOD(полн!S39*0.25,1)&gt;=0.5,полн!S39*0.25-MOD(полн!S39*0.25,1)+0.5,FLOOR(полн!S39*0.25,1))</f>
        <v>67.5</v>
      </c>
      <c r="S39" s="17">
        <f>IF(MOD(полн!T39*0.25,1)&gt;=0.5,полн!T39*0.25-MOD(полн!T39*0.25,1)+0.5,FLOOR(полн!T39*0.25,1))</f>
        <v>63</v>
      </c>
      <c r="T39" s="17">
        <f>IF(MOD(полн!U39*0.25,1)&gt;=0.5,полн!U39*0.25-MOD(полн!U39*0.25,1)+0.5,FLOOR(полн!U39*0.25,1))</f>
        <v>58.5</v>
      </c>
      <c r="U39" s="17">
        <f>IF(MOD(полн!V39*0.25,1)&gt;=0.5,полн!V39*0.25-MOD(полн!V39*0.25,1)+0.5,FLOOR(полн!V39*0.25,1))</f>
        <v>54</v>
      </c>
      <c r="V39" s="17">
        <f>IF(MOD(полн!W39*0.25,1)&gt;=0.5,полн!W39*0.25-MOD(полн!W39*0.25,1)+0.5,FLOOR(полн!W39*0.25,1))</f>
        <v>49.5</v>
      </c>
      <c r="W39" s="17">
        <f>IF(MOD(полн!X39*0.25,1)&gt;=0.5,полн!X39*0.25-MOD(полн!X39*0.25,1)+0.5,FLOOR(полн!X39*0.25,1))</f>
        <v>45</v>
      </c>
      <c r="X39" s="17">
        <f>IF(MOD(полн!Y39*0.25,1)&gt;=0.5,полн!Y39*0.25-MOD(полн!Y39*0.25,1)+0.5,FLOOR(полн!Y39*0.25,1))</f>
        <v>40.5</v>
      </c>
      <c r="Y39" s="17">
        <f>IF(MOD(полн!Z39*0.25,1)&gt;=0.5,полн!Z39*0.25-MOD(полн!Z39*0.25,1)+0.5,FLOOR(полн!Z39*0.25,1))</f>
        <v>36</v>
      </c>
      <c r="Z39" s="17">
        <f>IF(MOD(полн!AA39*0.25,1)&gt;=0.5,полн!AA39*0.25-MOD(полн!AA39*0.25,1)+0.5,FLOOR(полн!AA39*0.25,1))</f>
        <v>31.5</v>
      </c>
      <c r="AA39" s="17">
        <f>IF(MOD(полн!AB39*0.25,1)&gt;=0.5,полн!AB39*0.25-MOD(полн!AB39*0.25,1)+0.5,FLOOR(полн!AB39*0.25,1))</f>
        <v>27</v>
      </c>
      <c r="AB39" s="17">
        <f>IF(MOD(полн!AC39*0.25,1)&gt;=0.5,полн!AC39*0.25-MOD(полн!AC39*0.25,1)+0.5,FLOOR(полн!AC39*0.25,1))</f>
        <v>22.5</v>
      </c>
      <c r="AC39" s="17">
        <f>IF(MOD(полн!AD39*0.25,1)&gt;=0.5,полн!AD39*0.25-MOD(полн!AD39*0.25,1)+0.5,FLOOR(полн!AD39*0.25,1))</f>
        <v>18</v>
      </c>
      <c r="AD39" s="17">
        <f>IF(MOD(полн!AE39*0.25,1)&gt;=0.5,полн!AE39*0.25-MOD(полн!AE39*0.25,1)+0.5,FLOOR(полн!AE39*0.25,1))</f>
        <v>13.5</v>
      </c>
      <c r="AE39" s="17">
        <f>IF(MOD(полн!AF39*0.25,1)&gt;=0.5,полн!AF39*0.25-MOD(полн!AF39*0.25,1)+0.5,FLOOR(полн!AF39*0.25,1))</f>
        <v>9</v>
      </c>
      <c r="AF39" s="17">
        <f>IF(MOD(полн!AG39*0.25,1)&gt;=0.5,полн!AG39*0.25-MOD(полн!AG39*0.25,1)+0.5,FLOOR(полн!AG39*0.25,1))</f>
        <v>4.5</v>
      </c>
      <c r="AG39" s="8">
        <f>IF(MOD(полн!AH39*0.25,1)&gt;=0.5,полн!AH39*0.25-MOD(полн!AH39*0.25,1)+0.5,FLOOR(полн!AH39*0.25,1))</f>
        <v>4.5</v>
      </c>
      <c r="AH39" s="17">
        <f>IF(MOD(полн!AI39*0.25,1)&gt;=0.5,полн!AI39*0.25-MOD(полн!AI39*0.25,1)+0.5,FLOOR(полн!AI39*0.25,1))</f>
        <v>4.5</v>
      </c>
      <c r="AI39" s="17">
        <f>IF(MOD(полн!AJ39*0.25,1)&gt;=0.5,полн!AJ39*0.25-MOD(полн!AJ39*0.25,1)+0.5,FLOOR(полн!AJ39*0.25,1))</f>
        <v>9</v>
      </c>
      <c r="AJ39" s="99">
        <f>IF(MOD(полн!AK39*0.25,1)&gt;=0.5,полн!AK39*0.25-MOD(полн!AK39*0.25,1)+0.5,FLOOR(полн!AK39*0.25,1))</f>
        <v>13.5</v>
      </c>
      <c r="AK39" s="106"/>
    </row>
    <row r="40" spans="1:37" ht="20.25" customHeight="1">
      <c r="A40" s="86"/>
      <c r="B40" s="104">
        <v>31</v>
      </c>
      <c r="C40" s="17">
        <f>IF(MOD(полн!D40*0.25,1)&gt;=0.5,полн!D40*0.25-MOD(полн!D40*0.25,1)+0.5,FLOOR(полн!D40*0.25,1))</f>
        <v>139.5</v>
      </c>
      <c r="D40" s="17">
        <f>IF(MOD(полн!E40*0.25,1)&gt;=0.5,полн!E40*0.25-MOD(полн!E40*0.25,1)+0.5,FLOOR(полн!E40*0.25,1))</f>
        <v>135</v>
      </c>
      <c r="E40" s="17">
        <f>IF(MOD(полн!F40*0.25,1)&gt;=0.5,полн!F40*0.25-MOD(полн!F40*0.25,1)+0.5,FLOOR(полн!F40*0.25,1))</f>
        <v>130.5</v>
      </c>
      <c r="F40" s="17">
        <f>IF(MOD(полн!G40*0.25,1)&gt;=0.5,полн!G40*0.25-MOD(полн!G40*0.25,1)+0.5,FLOOR(полн!G40*0.25,1))</f>
        <v>126</v>
      </c>
      <c r="G40" s="17">
        <f>IF(MOD(полн!H40*0.25,1)&gt;=0.5,полн!H40*0.25-MOD(полн!H40*0.25,1)+0.5,FLOOR(полн!H40*0.25,1))</f>
        <v>121.5</v>
      </c>
      <c r="H40" s="17">
        <f>IF(MOD(полн!I40*0.25,1)&gt;=0.5,полн!I40*0.25-MOD(полн!I40*0.25,1)+0.5,FLOOR(полн!I40*0.25,1))</f>
        <v>117</v>
      </c>
      <c r="I40" s="17">
        <f>IF(MOD(полн!J40*0.25,1)&gt;=0.5,полн!J40*0.25-MOD(полн!J40*0.25,1)+0.5,FLOOR(полн!J40*0.25,1))</f>
        <v>112.5</v>
      </c>
      <c r="J40" s="17">
        <f>IF(MOD(полн!K40*0.25,1)&gt;=0.5,полн!K40*0.25-MOD(полн!K40*0.25,1)+0.5,FLOOR(полн!K40*0.25,1))</f>
        <v>108</v>
      </c>
      <c r="K40" s="17">
        <f>IF(MOD(полн!L40*0.25,1)&gt;=0.5,полн!L40*0.25-MOD(полн!L40*0.25,1)+0.5,FLOOR(полн!L40*0.25,1))</f>
        <v>103.5</v>
      </c>
      <c r="L40" s="17">
        <f>IF(MOD(полн!M40*0.25,1)&gt;=0.5,полн!M40*0.25-MOD(полн!M40*0.25,1)+0.5,FLOOR(полн!M40*0.25,1))</f>
        <v>99</v>
      </c>
      <c r="M40" s="17">
        <f>IF(MOD(полн!N40*0.25,1)&gt;=0.5,полн!N40*0.25-MOD(полн!N40*0.25,1)+0.5,FLOOR(полн!N40*0.25,1))</f>
        <v>94.5</v>
      </c>
      <c r="N40" s="17">
        <f>IF(MOD(полн!O40*0.25,1)&gt;=0.5,полн!O40*0.25-MOD(полн!O40*0.25,1)+0.5,FLOOR(полн!O40*0.25,1))</f>
        <v>90</v>
      </c>
      <c r="O40" s="17">
        <f>IF(MOD(полн!P40*0.25,1)&gt;=0.5,полн!P40*0.25-MOD(полн!P40*0.25,1)+0.5,FLOOR(полн!P40*0.25,1))</f>
        <v>85.5</v>
      </c>
      <c r="P40" s="17">
        <f>IF(MOD(полн!Q40*0.25,1)&gt;=0.5,полн!Q40*0.25-MOD(полн!Q40*0.25,1)+0.5,FLOOR(полн!Q40*0.25,1))</f>
        <v>81</v>
      </c>
      <c r="Q40" s="17">
        <f>IF(MOD(полн!R40*0.25,1)&gt;=0.5,полн!R40*0.25-MOD(полн!R40*0.25,1)+0.5,FLOOR(полн!R40*0.25,1))</f>
        <v>76.5</v>
      </c>
      <c r="R40" s="17">
        <f>IF(MOD(полн!S40*0.25,1)&gt;=0.5,полн!S40*0.25-MOD(полн!S40*0.25,1)+0.5,FLOOR(полн!S40*0.25,1))</f>
        <v>72</v>
      </c>
      <c r="S40" s="17">
        <f>IF(MOD(полн!T40*0.25,1)&gt;=0.5,полн!T40*0.25-MOD(полн!T40*0.25,1)+0.5,FLOOR(полн!T40*0.25,1))</f>
        <v>67.5</v>
      </c>
      <c r="T40" s="17">
        <f>IF(MOD(полн!U40*0.25,1)&gt;=0.5,полн!U40*0.25-MOD(полн!U40*0.25,1)+0.5,FLOOR(полн!U40*0.25,1))</f>
        <v>63</v>
      </c>
      <c r="U40" s="17">
        <f>IF(MOD(полн!V40*0.25,1)&gt;=0.5,полн!V40*0.25-MOD(полн!V40*0.25,1)+0.5,FLOOR(полн!V40*0.25,1))</f>
        <v>58.5</v>
      </c>
      <c r="V40" s="17">
        <f>IF(MOD(полн!W40*0.25,1)&gt;=0.5,полн!W40*0.25-MOD(полн!W40*0.25,1)+0.5,FLOOR(полн!W40*0.25,1))</f>
        <v>54</v>
      </c>
      <c r="W40" s="17">
        <f>IF(MOD(полн!X40*0.25,1)&gt;=0.5,полн!X40*0.25-MOD(полн!X40*0.25,1)+0.5,FLOOR(полн!X40*0.25,1))</f>
        <v>49.5</v>
      </c>
      <c r="X40" s="17">
        <f>IF(MOD(полн!Y40*0.25,1)&gt;=0.5,полн!Y40*0.25-MOD(полн!Y40*0.25,1)+0.5,FLOOR(полн!Y40*0.25,1))</f>
        <v>45</v>
      </c>
      <c r="Y40" s="17">
        <f>IF(MOD(полн!Z40*0.25,1)&gt;=0.5,полн!Z40*0.25-MOD(полн!Z40*0.25,1)+0.5,FLOOR(полн!Z40*0.25,1))</f>
        <v>40.5</v>
      </c>
      <c r="Z40" s="17">
        <f>IF(MOD(полн!AA40*0.25,1)&gt;=0.5,полн!AA40*0.25-MOD(полн!AA40*0.25,1)+0.5,FLOOR(полн!AA40*0.25,1))</f>
        <v>36</v>
      </c>
      <c r="AA40" s="17">
        <f>IF(MOD(полн!AB40*0.25,1)&gt;=0.5,полн!AB40*0.25-MOD(полн!AB40*0.25,1)+0.5,FLOOR(полн!AB40*0.25,1))</f>
        <v>31.5</v>
      </c>
      <c r="AB40" s="17">
        <f>IF(MOD(полн!AC40*0.25,1)&gt;=0.5,полн!AC40*0.25-MOD(полн!AC40*0.25,1)+0.5,FLOOR(полн!AC40*0.25,1))</f>
        <v>27</v>
      </c>
      <c r="AC40" s="17">
        <f>IF(MOD(полн!AD40*0.25,1)&gt;=0.5,полн!AD40*0.25-MOD(полн!AD40*0.25,1)+0.5,FLOOR(полн!AD40*0.25,1))</f>
        <v>22.5</v>
      </c>
      <c r="AD40" s="17">
        <f>IF(MOD(полн!AE40*0.25,1)&gt;=0.5,полн!AE40*0.25-MOD(полн!AE40*0.25,1)+0.5,FLOOR(полн!AE40*0.25,1))</f>
        <v>18</v>
      </c>
      <c r="AE40" s="17">
        <f>IF(MOD(полн!AF40*0.25,1)&gt;=0.5,полн!AF40*0.25-MOD(полн!AF40*0.25,1)+0.5,FLOOR(полн!AF40*0.25,1))</f>
        <v>13.5</v>
      </c>
      <c r="AF40" s="17">
        <f>IF(MOD(полн!AG40*0.25,1)&gt;=0.5,полн!AG40*0.25-MOD(полн!AG40*0.25,1)+0.5,FLOOR(полн!AG40*0.25,1))</f>
        <v>9</v>
      </c>
      <c r="AG40" s="17">
        <f>IF(MOD(полн!AH40*0.25,1)&gt;=0.5,полн!AH40*0.25-MOD(полн!AH40*0.25,1)+0.5,FLOOR(полн!AH40*0.25,1))</f>
        <v>4.5</v>
      </c>
      <c r="AH40" s="8">
        <f>IF(MOD(полн!AI40*0.25,1)&gt;=0.5,полн!AI40*0.25-MOD(полн!AI40*0.25,1)+0.5,FLOOR(полн!AI40*0.25,1))</f>
        <v>4.5</v>
      </c>
      <c r="AI40" s="17">
        <f>IF(MOD(полн!AJ40*0.25,1)&gt;=0.5,полн!AJ40*0.25-MOD(полн!AJ40*0.25,1)+0.5,FLOOR(полн!AJ40*0.25,1))</f>
        <v>4.5</v>
      </c>
      <c r="AJ40" s="99">
        <f>IF(MOD(полн!AK40*0.25,1)&gt;=0.5,полн!AK40*0.25-MOD(полн!AK40*0.25,1)+0.5,FLOOR(полн!AK40*0.25,1))</f>
        <v>9</v>
      </c>
      <c r="AK40" s="106"/>
    </row>
    <row r="41" spans="1:37" ht="20.25" customHeight="1">
      <c r="A41" s="86"/>
      <c r="B41" s="104">
        <v>32</v>
      </c>
      <c r="C41" s="17">
        <f>IF(MOD(полн!D41*0.25,1)&gt;=0.5,полн!D41*0.25-MOD(полн!D41*0.25,1)+0.5,FLOOR(полн!D41*0.25,1))</f>
        <v>144</v>
      </c>
      <c r="D41" s="17">
        <f>IF(MOD(полн!E41*0.25,1)&gt;=0.5,полн!E41*0.25-MOD(полн!E41*0.25,1)+0.5,FLOOR(полн!E41*0.25,1))</f>
        <v>139.5</v>
      </c>
      <c r="E41" s="17">
        <f>IF(MOD(полн!F41*0.25,1)&gt;=0.5,полн!F41*0.25-MOD(полн!F41*0.25,1)+0.5,FLOOR(полн!F41*0.25,1))</f>
        <v>135</v>
      </c>
      <c r="F41" s="17">
        <f>IF(MOD(полн!G41*0.25,1)&gt;=0.5,полн!G41*0.25-MOD(полн!G41*0.25,1)+0.5,FLOOR(полн!G41*0.25,1))</f>
        <v>130.5</v>
      </c>
      <c r="G41" s="17">
        <f>IF(MOD(полн!H41*0.25,1)&gt;=0.5,полн!H41*0.25-MOD(полн!H41*0.25,1)+0.5,FLOOR(полн!H41*0.25,1))</f>
        <v>126</v>
      </c>
      <c r="H41" s="17">
        <f>IF(MOD(полн!I41*0.25,1)&gt;=0.5,полн!I41*0.25-MOD(полн!I41*0.25,1)+0.5,FLOOR(полн!I41*0.25,1))</f>
        <v>121.5</v>
      </c>
      <c r="I41" s="17">
        <f>IF(MOD(полн!J41*0.25,1)&gt;=0.5,полн!J41*0.25-MOD(полн!J41*0.25,1)+0.5,FLOOR(полн!J41*0.25,1))</f>
        <v>117</v>
      </c>
      <c r="J41" s="17">
        <f>IF(MOD(полн!K41*0.25,1)&gt;=0.5,полн!K41*0.25-MOD(полн!K41*0.25,1)+0.5,FLOOR(полн!K41*0.25,1))</f>
        <v>112.5</v>
      </c>
      <c r="K41" s="17">
        <f>IF(MOD(полн!L41*0.25,1)&gt;=0.5,полн!L41*0.25-MOD(полн!L41*0.25,1)+0.5,FLOOR(полн!L41*0.25,1))</f>
        <v>108</v>
      </c>
      <c r="L41" s="17">
        <f>IF(MOD(полн!M41*0.25,1)&gt;=0.5,полн!M41*0.25-MOD(полн!M41*0.25,1)+0.5,FLOOR(полн!M41*0.25,1))</f>
        <v>103.5</v>
      </c>
      <c r="M41" s="17">
        <f>IF(MOD(полн!N41*0.25,1)&gt;=0.5,полн!N41*0.25-MOD(полн!N41*0.25,1)+0.5,FLOOR(полн!N41*0.25,1))</f>
        <v>99</v>
      </c>
      <c r="N41" s="17">
        <f>IF(MOD(полн!O41*0.25,1)&gt;=0.5,полн!O41*0.25-MOD(полн!O41*0.25,1)+0.5,FLOOR(полн!O41*0.25,1))</f>
        <v>94.5</v>
      </c>
      <c r="O41" s="17">
        <f>IF(MOD(полн!P41*0.25,1)&gt;=0.5,полн!P41*0.25-MOD(полн!P41*0.25,1)+0.5,FLOOR(полн!P41*0.25,1))</f>
        <v>90</v>
      </c>
      <c r="P41" s="17">
        <f>IF(MOD(полн!Q41*0.25,1)&gt;=0.5,полн!Q41*0.25-MOD(полн!Q41*0.25,1)+0.5,FLOOR(полн!Q41*0.25,1))</f>
        <v>85.5</v>
      </c>
      <c r="Q41" s="17">
        <f>IF(MOD(полн!R41*0.25,1)&gt;=0.5,полн!R41*0.25-MOD(полн!R41*0.25,1)+0.5,FLOOR(полн!R41*0.25,1))</f>
        <v>81</v>
      </c>
      <c r="R41" s="17">
        <f>IF(MOD(полн!S41*0.25,1)&gt;=0.5,полн!S41*0.25-MOD(полн!S41*0.25,1)+0.5,FLOOR(полн!S41*0.25,1))</f>
        <v>76.5</v>
      </c>
      <c r="S41" s="17">
        <f>IF(MOD(полн!T41*0.25,1)&gt;=0.5,полн!T41*0.25-MOD(полн!T41*0.25,1)+0.5,FLOOR(полн!T41*0.25,1))</f>
        <v>72</v>
      </c>
      <c r="T41" s="17">
        <f>IF(MOD(полн!U41*0.25,1)&gt;=0.5,полн!U41*0.25-MOD(полн!U41*0.25,1)+0.5,FLOOR(полн!U41*0.25,1))</f>
        <v>67.5</v>
      </c>
      <c r="U41" s="17">
        <f>IF(MOD(полн!V41*0.25,1)&gt;=0.5,полн!V41*0.25-MOD(полн!V41*0.25,1)+0.5,FLOOR(полн!V41*0.25,1))</f>
        <v>63</v>
      </c>
      <c r="V41" s="17">
        <f>IF(MOD(полн!W41*0.25,1)&gt;=0.5,полн!W41*0.25-MOD(полн!W41*0.25,1)+0.5,FLOOR(полн!W41*0.25,1))</f>
        <v>58.5</v>
      </c>
      <c r="W41" s="17">
        <f>IF(MOD(полн!X41*0.25,1)&gt;=0.5,полн!X41*0.25-MOD(полн!X41*0.25,1)+0.5,FLOOR(полн!X41*0.25,1))</f>
        <v>54</v>
      </c>
      <c r="X41" s="17">
        <f>IF(MOD(полн!Y41*0.25,1)&gt;=0.5,полн!Y41*0.25-MOD(полн!Y41*0.25,1)+0.5,FLOOR(полн!Y41*0.25,1))</f>
        <v>49.5</v>
      </c>
      <c r="Y41" s="17">
        <f>IF(MOD(полн!Z41*0.25,1)&gt;=0.5,полн!Z41*0.25-MOD(полн!Z41*0.25,1)+0.5,FLOOR(полн!Z41*0.25,1))</f>
        <v>45</v>
      </c>
      <c r="Z41" s="17">
        <f>IF(MOD(полн!AA41*0.25,1)&gt;=0.5,полн!AA41*0.25-MOD(полн!AA41*0.25,1)+0.5,FLOOR(полн!AA41*0.25,1))</f>
        <v>40.5</v>
      </c>
      <c r="AA41" s="17">
        <f>IF(MOD(полн!AB41*0.25,1)&gt;=0.5,полн!AB41*0.25-MOD(полн!AB41*0.25,1)+0.5,FLOOR(полн!AB41*0.25,1))</f>
        <v>36</v>
      </c>
      <c r="AB41" s="17">
        <f>IF(MOD(полн!AC41*0.25,1)&gt;=0.5,полн!AC41*0.25-MOD(полн!AC41*0.25,1)+0.5,FLOOR(полн!AC41*0.25,1))</f>
        <v>31.5</v>
      </c>
      <c r="AC41" s="17">
        <f>IF(MOD(полн!AD41*0.25,1)&gt;=0.5,полн!AD41*0.25-MOD(полн!AD41*0.25,1)+0.5,FLOOR(полн!AD41*0.25,1))</f>
        <v>27</v>
      </c>
      <c r="AD41" s="17">
        <f>IF(MOD(полн!AE41*0.25,1)&gt;=0.5,полн!AE41*0.25-MOD(полн!AE41*0.25,1)+0.5,FLOOR(полн!AE41*0.25,1))</f>
        <v>22.5</v>
      </c>
      <c r="AE41" s="17">
        <f>IF(MOD(полн!AF41*0.25,1)&gt;=0.5,полн!AF41*0.25-MOD(полн!AF41*0.25,1)+0.5,FLOOR(полн!AF41*0.25,1))</f>
        <v>18</v>
      </c>
      <c r="AF41" s="17">
        <f>IF(MOD(полн!AG41*0.25,1)&gt;=0.5,полн!AG41*0.25-MOD(полн!AG41*0.25,1)+0.5,FLOOR(полн!AG41*0.25,1))</f>
        <v>13.5</v>
      </c>
      <c r="AG41" s="17">
        <f>IF(MOD(полн!AH41*0.25,1)&gt;=0.5,полн!AH41*0.25-MOD(полн!AH41*0.25,1)+0.5,FLOOR(полн!AH41*0.25,1))</f>
        <v>9</v>
      </c>
      <c r="AH41" s="17">
        <f>IF(MOD(полн!AI41*0.25,1)&gt;=0.5,полн!AI41*0.25-MOD(полн!AI41*0.25,1)+0.5,FLOOR(полн!AI41*0.25,1))</f>
        <v>4.5</v>
      </c>
      <c r="AI41" s="8">
        <f>IF(MOD(полн!AJ41*0.25,1)&gt;=0.5,полн!AJ41*0.25-MOD(полн!AJ41*0.25,1)+0.5,FLOOR(полн!AJ41*0.25,1))</f>
        <v>4.5</v>
      </c>
      <c r="AJ41" s="99">
        <f>IF(MOD(полн!AK41*0.25,1)&gt;=0.5,полн!AK41*0.25-MOD(полн!AK41*0.25,1)+0.5,FLOOR(полн!AK41*0.25,1))</f>
        <v>4.5</v>
      </c>
      <c r="AK41" s="106"/>
    </row>
    <row r="42" spans="1:37" ht="20.25" customHeight="1" thickBot="1">
      <c r="A42" s="86"/>
      <c r="B42" s="105">
        <v>33</v>
      </c>
      <c r="C42" s="100">
        <f>IF(MOD(полн!D42*0.25,1)&gt;=0.5,полн!D42*0.25-MOD(полн!D42*0.25,1)+0.5,FLOOR(полн!D42*0.25,1))</f>
        <v>148.5</v>
      </c>
      <c r="D42" s="100">
        <f>IF(MOD(полн!E42*0.25,1)&gt;=0.5,полн!E42*0.25-MOD(полн!E42*0.25,1)+0.5,FLOOR(полн!E42*0.25,1))</f>
        <v>144</v>
      </c>
      <c r="E42" s="100">
        <f>IF(MOD(полн!F42*0.25,1)&gt;=0.5,полн!F42*0.25-MOD(полн!F42*0.25,1)+0.5,FLOOR(полн!F42*0.25,1))</f>
        <v>139.5</v>
      </c>
      <c r="F42" s="100">
        <f>IF(MOD(полн!G42*0.25,1)&gt;=0.5,полн!G42*0.25-MOD(полн!G42*0.25,1)+0.5,FLOOR(полн!G42*0.25,1))</f>
        <v>135</v>
      </c>
      <c r="G42" s="100">
        <f>IF(MOD(полн!H42*0.25,1)&gt;=0.5,полн!H42*0.25-MOD(полн!H42*0.25,1)+0.5,FLOOR(полн!H42*0.25,1))</f>
        <v>130.5</v>
      </c>
      <c r="H42" s="100">
        <f>IF(MOD(полн!I42*0.25,1)&gt;=0.5,полн!I42*0.25-MOD(полн!I42*0.25,1)+0.5,FLOOR(полн!I42*0.25,1))</f>
        <v>126</v>
      </c>
      <c r="I42" s="100">
        <f>IF(MOD(полн!J42*0.25,1)&gt;=0.5,полн!J42*0.25-MOD(полн!J42*0.25,1)+0.5,FLOOR(полн!J42*0.25,1))</f>
        <v>121.5</v>
      </c>
      <c r="J42" s="100">
        <f>IF(MOD(полн!K42*0.25,1)&gt;=0.5,полн!K42*0.25-MOD(полн!K42*0.25,1)+0.5,FLOOR(полн!K42*0.25,1))</f>
        <v>117</v>
      </c>
      <c r="K42" s="100">
        <f>IF(MOD(полн!L42*0.25,1)&gt;=0.5,полн!L42*0.25-MOD(полн!L42*0.25,1)+0.5,FLOOR(полн!L42*0.25,1))</f>
        <v>112.5</v>
      </c>
      <c r="L42" s="100">
        <f>IF(MOD(полн!M42*0.25,1)&gt;=0.5,полн!M42*0.25-MOD(полн!M42*0.25,1)+0.5,FLOOR(полн!M42*0.25,1))</f>
        <v>108</v>
      </c>
      <c r="M42" s="100">
        <f>IF(MOD(полн!N42*0.25,1)&gt;=0.5,полн!N42*0.25-MOD(полн!N42*0.25,1)+0.5,FLOOR(полн!N42*0.25,1))</f>
        <v>103.5</v>
      </c>
      <c r="N42" s="100">
        <f>IF(MOD(полн!O42*0.25,1)&gt;=0.5,полн!O42*0.25-MOD(полн!O42*0.25,1)+0.5,FLOOR(полн!O42*0.25,1))</f>
        <v>99</v>
      </c>
      <c r="O42" s="100">
        <f>IF(MOD(полн!P42*0.25,1)&gt;=0.5,полн!P42*0.25-MOD(полн!P42*0.25,1)+0.5,FLOOR(полн!P42*0.25,1))</f>
        <v>94.5</v>
      </c>
      <c r="P42" s="100">
        <f>IF(MOD(полн!Q42*0.25,1)&gt;=0.5,полн!Q42*0.25-MOD(полн!Q42*0.25,1)+0.5,FLOOR(полн!Q42*0.25,1))</f>
        <v>90</v>
      </c>
      <c r="Q42" s="100">
        <f>IF(MOD(полн!R42*0.25,1)&gt;=0.5,полн!R42*0.25-MOD(полн!R42*0.25,1)+0.5,FLOOR(полн!R42*0.25,1))</f>
        <v>85.5</v>
      </c>
      <c r="R42" s="100">
        <f>IF(MOD(полн!S42*0.25,1)&gt;=0.5,полн!S42*0.25-MOD(полн!S42*0.25,1)+0.5,FLOOR(полн!S42*0.25,1))</f>
        <v>81</v>
      </c>
      <c r="S42" s="100">
        <f>IF(MOD(полн!T42*0.25,1)&gt;=0.5,полн!T42*0.25-MOD(полн!T42*0.25,1)+0.5,FLOOR(полн!T42*0.25,1))</f>
        <v>76.5</v>
      </c>
      <c r="T42" s="100">
        <f>IF(MOD(полн!U42*0.25,1)&gt;=0.5,полн!U42*0.25-MOD(полн!U42*0.25,1)+0.5,FLOOR(полн!U42*0.25,1))</f>
        <v>72</v>
      </c>
      <c r="U42" s="100">
        <f>IF(MOD(полн!V42*0.25,1)&gt;=0.5,полн!V42*0.25-MOD(полн!V42*0.25,1)+0.5,FLOOR(полн!V42*0.25,1))</f>
        <v>67.5</v>
      </c>
      <c r="V42" s="100">
        <f>IF(MOD(полн!W42*0.25,1)&gt;=0.5,полн!W42*0.25-MOD(полн!W42*0.25,1)+0.5,FLOOR(полн!W42*0.25,1))</f>
        <v>63</v>
      </c>
      <c r="W42" s="100">
        <f>IF(MOD(полн!X42*0.25,1)&gt;=0.5,полн!X42*0.25-MOD(полн!X42*0.25,1)+0.5,FLOOR(полн!X42*0.25,1))</f>
        <v>58.5</v>
      </c>
      <c r="X42" s="100">
        <f>IF(MOD(полн!Y42*0.25,1)&gt;=0.5,полн!Y42*0.25-MOD(полн!Y42*0.25,1)+0.5,FLOOR(полн!Y42*0.25,1))</f>
        <v>54</v>
      </c>
      <c r="Y42" s="100">
        <f>IF(MOD(полн!Z42*0.25,1)&gt;=0.5,полн!Z42*0.25-MOD(полн!Z42*0.25,1)+0.5,FLOOR(полн!Z42*0.25,1))</f>
        <v>49.5</v>
      </c>
      <c r="Z42" s="100">
        <f>IF(MOD(полн!AA42*0.25,1)&gt;=0.5,полн!AA42*0.25-MOD(полн!AA42*0.25,1)+0.5,FLOOR(полн!AA42*0.25,1))</f>
        <v>45</v>
      </c>
      <c r="AA42" s="100">
        <f>IF(MOD(полн!AB42*0.25,1)&gt;=0.5,полн!AB42*0.25-MOD(полн!AB42*0.25,1)+0.5,FLOOR(полн!AB42*0.25,1))</f>
        <v>40.5</v>
      </c>
      <c r="AB42" s="100">
        <f>IF(MOD(полн!AC42*0.25,1)&gt;=0.5,полн!AC42*0.25-MOD(полн!AC42*0.25,1)+0.5,FLOOR(полн!AC42*0.25,1))</f>
        <v>36</v>
      </c>
      <c r="AC42" s="100">
        <f>IF(MOD(полн!AD42*0.25,1)&gt;=0.5,полн!AD42*0.25-MOD(полн!AD42*0.25,1)+0.5,FLOOR(полн!AD42*0.25,1))</f>
        <v>31.5</v>
      </c>
      <c r="AD42" s="100">
        <f>IF(MOD(полн!AE42*0.25,1)&gt;=0.5,полн!AE42*0.25-MOD(полн!AE42*0.25,1)+0.5,FLOOR(полн!AE42*0.25,1))</f>
        <v>27</v>
      </c>
      <c r="AE42" s="100">
        <f>IF(MOD(полн!AF42*0.25,1)&gt;=0.5,полн!AF42*0.25-MOD(полн!AF42*0.25,1)+0.5,FLOOR(полн!AF42*0.25,1))</f>
        <v>22.5</v>
      </c>
      <c r="AF42" s="100">
        <f>IF(MOD(полн!AG42*0.25,1)&gt;=0.5,полн!AG42*0.25-MOD(полн!AG42*0.25,1)+0.5,FLOOR(полн!AG42*0.25,1))</f>
        <v>18</v>
      </c>
      <c r="AG42" s="100">
        <f>IF(MOD(полн!AH42*0.25,1)&gt;=0.5,полн!AH42*0.25-MOD(полн!AH42*0.25,1)+0.5,FLOOR(полн!AH42*0.25,1))</f>
        <v>13.5</v>
      </c>
      <c r="AH42" s="100">
        <f>IF(MOD(полн!AI42*0.25,1)&gt;=0.5,полн!AI42*0.25-MOD(полн!AI42*0.25,1)+0.5,FLOOR(полн!AI42*0.25,1))</f>
        <v>9</v>
      </c>
      <c r="AI42" s="100">
        <f>IF(MOD(полн!AJ42*0.25,1)&gt;=0.5,полн!AJ42*0.25-MOD(полн!AJ42*0.25,1)+0.5,FLOOR(полн!AJ42*0.25,1))</f>
        <v>4.5</v>
      </c>
      <c r="AJ42" s="16">
        <f>IF(MOD(полн!AK42*0.25,1)&gt;=0.5,полн!AK42*0.25-MOD(полн!AK42*0.25,1)+0.5,FLOOR(полн!AK42*0.25,1))</f>
        <v>4.5</v>
      </c>
      <c r="AK42" s="106"/>
    </row>
  </sheetData>
  <sheetProtection/>
  <mergeCells count="3">
    <mergeCell ref="I7:K7"/>
    <mergeCell ref="K2:AA4"/>
    <mergeCell ref="O5:S5"/>
  </mergeCells>
  <printOptions/>
  <pageMargins left="0.38" right="0.5" top="0.7480314960629921" bottom="0.51" header="0.31496062992125984" footer="0.31496062992125984"/>
  <pageSetup fitToHeight="1" fitToWidth="1" horizontalDpi="600" verticalDpi="600" orientation="landscape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>
    <tabColor indexed="9"/>
    <pageSetUpPr fitToPage="1"/>
  </sheetPr>
  <dimension ref="A1:P39"/>
  <sheetViews>
    <sheetView zoomScale="80" zoomScaleNormal="80" zoomScaleSheetLayoutView="100" zoomScalePageLayoutView="0" workbookViewId="0" topLeftCell="A1">
      <selection activeCell="B8" sqref="B8:N8"/>
    </sheetView>
  </sheetViews>
  <sheetFormatPr defaultColWidth="9.140625" defaultRowHeight="15"/>
  <cols>
    <col min="1" max="1" width="9.140625" style="19" customWidth="1"/>
    <col min="2" max="2" width="33.8515625" style="19" customWidth="1"/>
    <col min="3" max="3" width="11.57421875" style="19" hidden="1" customWidth="1"/>
    <col min="4" max="4" width="15.28125" style="19" customWidth="1"/>
    <col min="5" max="5" width="14.421875" style="19" customWidth="1"/>
    <col min="6" max="6" width="14.00390625" style="19" customWidth="1"/>
    <col min="7" max="7" width="16.7109375" style="19" customWidth="1"/>
    <col min="8" max="8" width="15.28125" style="19" customWidth="1"/>
    <col min="9" max="9" width="14.7109375" style="19" customWidth="1"/>
    <col min="10" max="10" width="15.8515625" style="19" customWidth="1"/>
    <col min="11" max="11" width="14.57421875" style="19" customWidth="1"/>
    <col min="12" max="13" width="15.00390625" style="19" customWidth="1"/>
    <col min="14" max="14" width="13.8515625" style="19" customWidth="1"/>
    <col min="15" max="15" width="15.57421875" style="19" customWidth="1"/>
    <col min="16" max="16" width="12.57421875" style="19" customWidth="1"/>
    <col min="17" max="16384" width="9.140625" style="19" customWidth="1"/>
  </cols>
  <sheetData>
    <row r="1" spans="2:11" ht="18.75">
      <c r="B1" s="20"/>
      <c r="K1" s="20" t="s">
        <v>21</v>
      </c>
    </row>
    <row r="2" spans="2:11" ht="18.75">
      <c r="B2" s="20"/>
      <c r="K2" s="20" t="s">
        <v>6</v>
      </c>
    </row>
    <row r="3" spans="2:11" ht="18.75">
      <c r="B3" s="21"/>
      <c r="D3" s="20"/>
      <c r="K3" s="20" t="s">
        <v>86</v>
      </c>
    </row>
    <row r="4" spans="2:13" ht="39.75" customHeight="1">
      <c r="B4" s="22"/>
      <c r="K4" s="123"/>
      <c r="L4" s="123"/>
      <c r="M4" s="20" t="s">
        <v>9</v>
      </c>
    </row>
    <row r="5" ht="25.5" customHeight="1">
      <c r="K5" s="20"/>
    </row>
    <row r="8" spans="2:14" ht="20.25">
      <c r="B8" s="124" t="s">
        <v>22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58.5" customHeight="1">
      <c r="B9" s="125" t="s">
        <v>91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2:14" ht="18.75" customHeight="1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4:15" ht="19.5" customHeight="1" thickBot="1">
      <c r="N11" s="23"/>
      <c r="O11" s="23" t="s">
        <v>11</v>
      </c>
    </row>
    <row r="12" spans="1:15" ht="26.25">
      <c r="A12" s="24" t="s">
        <v>23</v>
      </c>
      <c r="B12" s="25" t="s">
        <v>24</v>
      </c>
      <c r="C12" s="26" t="s">
        <v>25</v>
      </c>
      <c r="D12" s="26" t="s">
        <v>26</v>
      </c>
      <c r="E12" s="26" t="s">
        <v>27</v>
      </c>
      <c r="F12" s="26" t="s">
        <v>28</v>
      </c>
      <c r="G12" s="26" t="s">
        <v>29</v>
      </c>
      <c r="H12" s="26" t="s">
        <v>30</v>
      </c>
      <c r="I12" s="27" t="s">
        <v>31</v>
      </c>
      <c r="J12" s="26" t="s">
        <v>32</v>
      </c>
      <c r="K12" s="27" t="s">
        <v>33</v>
      </c>
      <c r="L12" s="26" t="s">
        <v>34</v>
      </c>
      <c r="M12" s="26" t="s">
        <v>35</v>
      </c>
      <c r="N12" s="26" t="s">
        <v>36</v>
      </c>
      <c r="O12" s="28" t="s">
        <v>37</v>
      </c>
    </row>
    <row r="13" spans="1:16" ht="18" customHeight="1">
      <c r="A13" s="46">
        <v>1</v>
      </c>
      <c r="B13" s="73" t="s">
        <v>38</v>
      </c>
      <c r="C13" s="30">
        <v>18</v>
      </c>
      <c r="D13" s="31">
        <f aca="true" t="shared" si="0" ref="D13:D30">C13*2*5</f>
        <v>180</v>
      </c>
      <c r="E13" s="31">
        <f>C13*6*2</f>
        <v>216</v>
      </c>
      <c r="F13" s="31">
        <f>C13*7*2</f>
        <v>252</v>
      </c>
      <c r="G13" s="31">
        <f>C13*8*2</f>
        <v>288</v>
      </c>
      <c r="H13" s="31">
        <f>C13*9*2</f>
        <v>324</v>
      </c>
      <c r="I13" s="31">
        <f>C13*10*2</f>
        <v>360</v>
      </c>
      <c r="J13" s="31">
        <f>C13*2*11</f>
        <v>396</v>
      </c>
      <c r="K13" s="31">
        <f>C13*12*2</f>
        <v>432</v>
      </c>
      <c r="L13" s="31">
        <f>C13*13*2</f>
        <v>468</v>
      </c>
      <c r="M13" s="31">
        <f>C13*14*2</f>
        <v>504</v>
      </c>
      <c r="N13" s="31">
        <f>C13*15*2</f>
        <v>540</v>
      </c>
      <c r="O13" s="31">
        <f>C13*16*2</f>
        <v>576</v>
      </c>
      <c r="P13" s="32"/>
    </row>
    <row r="14" spans="1:16" ht="18.75">
      <c r="A14" s="46">
        <v>2</v>
      </c>
      <c r="B14" s="73" t="s">
        <v>39</v>
      </c>
      <c r="C14" s="30">
        <v>36</v>
      </c>
      <c r="D14" s="31">
        <f t="shared" si="0"/>
        <v>360</v>
      </c>
      <c r="E14" s="31">
        <f aca="true" t="shared" si="1" ref="E14:E30">C14*6*2</f>
        <v>432</v>
      </c>
      <c r="F14" s="31">
        <f aca="true" t="shared" si="2" ref="F14:F30">C14*7*2</f>
        <v>504</v>
      </c>
      <c r="G14" s="31">
        <f aca="true" t="shared" si="3" ref="G14:G30">C14*8*2</f>
        <v>576</v>
      </c>
      <c r="H14" s="31">
        <f aca="true" t="shared" si="4" ref="H14:H30">C14*9*2</f>
        <v>648</v>
      </c>
      <c r="I14" s="31">
        <f aca="true" t="shared" si="5" ref="I14:I30">C14*10*2</f>
        <v>720</v>
      </c>
      <c r="J14" s="31">
        <f aca="true" t="shared" si="6" ref="J14:J30">C14*2*11</f>
        <v>792</v>
      </c>
      <c r="K14" s="31">
        <f aca="true" t="shared" si="7" ref="K14:K30">C14*12*2</f>
        <v>864</v>
      </c>
      <c r="L14" s="31">
        <f aca="true" t="shared" si="8" ref="L14:L30">C14*13*2</f>
        <v>936</v>
      </c>
      <c r="M14" s="31">
        <f aca="true" t="shared" si="9" ref="M14:M30">C14*14*2</f>
        <v>1008</v>
      </c>
      <c r="N14" s="31">
        <f aca="true" t="shared" si="10" ref="N14:N30">C14*15*2</f>
        <v>1080</v>
      </c>
      <c r="O14" s="31">
        <f aca="true" t="shared" si="11" ref="O14:O30">C14*16*2</f>
        <v>1152</v>
      </c>
      <c r="P14" s="32"/>
    </row>
    <row r="15" spans="1:16" ht="18.75">
      <c r="A15" s="46">
        <v>3</v>
      </c>
      <c r="B15" s="73" t="s">
        <v>40</v>
      </c>
      <c r="C15" s="30">
        <v>54</v>
      </c>
      <c r="D15" s="31">
        <f t="shared" si="0"/>
        <v>540</v>
      </c>
      <c r="E15" s="31">
        <f t="shared" si="1"/>
        <v>648</v>
      </c>
      <c r="F15" s="31">
        <f t="shared" si="2"/>
        <v>756</v>
      </c>
      <c r="G15" s="31">
        <f t="shared" si="3"/>
        <v>864</v>
      </c>
      <c r="H15" s="31">
        <f t="shared" si="4"/>
        <v>972</v>
      </c>
      <c r="I15" s="31">
        <f t="shared" si="5"/>
        <v>1080</v>
      </c>
      <c r="J15" s="31">
        <f t="shared" si="6"/>
        <v>1188</v>
      </c>
      <c r="K15" s="31">
        <f t="shared" si="7"/>
        <v>1296</v>
      </c>
      <c r="L15" s="31">
        <f t="shared" si="8"/>
        <v>1404</v>
      </c>
      <c r="M15" s="31">
        <f t="shared" si="9"/>
        <v>1512</v>
      </c>
      <c r="N15" s="31">
        <f t="shared" si="10"/>
        <v>1620</v>
      </c>
      <c r="O15" s="31">
        <f t="shared" si="11"/>
        <v>1728</v>
      </c>
      <c r="P15" s="32"/>
    </row>
    <row r="16" spans="1:16" ht="18.75">
      <c r="A16" s="46">
        <v>4</v>
      </c>
      <c r="B16" s="73" t="s">
        <v>41</v>
      </c>
      <c r="C16" s="30">
        <v>72</v>
      </c>
      <c r="D16" s="31">
        <f t="shared" si="0"/>
        <v>720</v>
      </c>
      <c r="E16" s="31">
        <f t="shared" si="1"/>
        <v>864</v>
      </c>
      <c r="F16" s="31">
        <f t="shared" si="2"/>
        <v>1008</v>
      </c>
      <c r="G16" s="31">
        <f t="shared" si="3"/>
        <v>1152</v>
      </c>
      <c r="H16" s="31">
        <f t="shared" si="4"/>
        <v>1296</v>
      </c>
      <c r="I16" s="31">
        <f t="shared" si="5"/>
        <v>1440</v>
      </c>
      <c r="J16" s="31">
        <f t="shared" si="6"/>
        <v>1584</v>
      </c>
      <c r="K16" s="31">
        <f t="shared" si="7"/>
        <v>1728</v>
      </c>
      <c r="L16" s="31">
        <f t="shared" si="8"/>
        <v>1872</v>
      </c>
      <c r="M16" s="31">
        <f t="shared" si="9"/>
        <v>2016</v>
      </c>
      <c r="N16" s="31">
        <f t="shared" si="10"/>
        <v>2160</v>
      </c>
      <c r="O16" s="31">
        <f t="shared" si="11"/>
        <v>2304</v>
      </c>
      <c r="P16" s="32"/>
    </row>
    <row r="17" spans="1:16" ht="18.75">
      <c r="A17" s="46">
        <v>5</v>
      </c>
      <c r="B17" s="73" t="s">
        <v>42</v>
      </c>
      <c r="C17" s="30">
        <v>90</v>
      </c>
      <c r="D17" s="31">
        <f t="shared" si="0"/>
        <v>900</v>
      </c>
      <c r="E17" s="31">
        <f t="shared" si="1"/>
        <v>1080</v>
      </c>
      <c r="F17" s="31">
        <f t="shared" si="2"/>
        <v>1260</v>
      </c>
      <c r="G17" s="31">
        <f t="shared" si="3"/>
        <v>1440</v>
      </c>
      <c r="H17" s="31">
        <f t="shared" si="4"/>
        <v>1620</v>
      </c>
      <c r="I17" s="31">
        <f t="shared" si="5"/>
        <v>1800</v>
      </c>
      <c r="J17" s="31">
        <f t="shared" si="6"/>
        <v>1980</v>
      </c>
      <c r="K17" s="31">
        <f t="shared" si="7"/>
        <v>2160</v>
      </c>
      <c r="L17" s="31">
        <f t="shared" si="8"/>
        <v>2340</v>
      </c>
      <c r="M17" s="31">
        <f t="shared" si="9"/>
        <v>2520</v>
      </c>
      <c r="N17" s="31">
        <f t="shared" si="10"/>
        <v>2700</v>
      </c>
      <c r="O17" s="31">
        <f t="shared" si="11"/>
        <v>2880</v>
      </c>
      <c r="P17" s="32"/>
    </row>
    <row r="18" spans="1:16" ht="18.75">
      <c r="A18" s="46">
        <v>6</v>
      </c>
      <c r="B18" s="73" t="s">
        <v>43</v>
      </c>
      <c r="C18" s="30">
        <v>108</v>
      </c>
      <c r="D18" s="31">
        <f t="shared" si="0"/>
        <v>1080</v>
      </c>
      <c r="E18" s="31">
        <f t="shared" si="1"/>
        <v>1296</v>
      </c>
      <c r="F18" s="31">
        <f t="shared" si="2"/>
        <v>1512</v>
      </c>
      <c r="G18" s="31">
        <f t="shared" si="3"/>
        <v>1728</v>
      </c>
      <c r="H18" s="31">
        <f t="shared" si="4"/>
        <v>1944</v>
      </c>
      <c r="I18" s="31">
        <f t="shared" si="5"/>
        <v>2160</v>
      </c>
      <c r="J18" s="31">
        <f t="shared" si="6"/>
        <v>2376</v>
      </c>
      <c r="K18" s="31">
        <f t="shared" si="7"/>
        <v>2592</v>
      </c>
      <c r="L18" s="31">
        <f t="shared" si="8"/>
        <v>2808</v>
      </c>
      <c r="M18" s="31">
        <f t="shared" si="9"/>
        <v>3024</v>
      </c>
      <c r="N18" s="31">
        <f t="shared" si="10"/>
        <v>3240</v>
      </c>
      <c r="O18" s="31">
        <f t="shared" si="11"/>
        <v>3456</v>
      </c>
      <c r="P18" s="32"/>
    </row>
    <row r="19" spans="1:16" ht="18.75">
      <c r="A19" s="46">
        <v>7</v>
      </c>
      <c r="B19" s="73" t="s">
        <v>44</v>
      </c>
      <c r="C19" s="30">
        <v>126</v>
      </c>
      <c r="D19" s="31">
        <f t="shared" si="0"/>
        <v>1260</v>
      </c>
      <c r="E19" s="31">
        <f t="shared" si="1"/>
        <v>1512</v>
      </c>
      <c r="F19" s="31">
        <f t="shared" si="2"/>
        <v>1764</v>
      </c>
      <c r="G19" s="31">
        <f t="shared" si="3"/>
        <v>2016</v>
      </c>
      <c r="H19" s="31">
        <f t="shared" si="4"/>
        <v>2268</v>
      </c>
      <c r="I19" s="31">
        <f t="shared" si="5"/>
        <v>2520</v>
      </c>
      <c r="J19" s="31">
        <f t="shared" si="6"/>
        <v>2772</v>
      </c>
      <c r="K19" s="31">
        <f t="shared" si="7"/>
        <v>3024</v>
      </c>
      <c r="L19" s="31">
        <f t="shared" si="8"/>
        <v>3276</v>
      </c>
      <c r="M19" s="31">
        <f t="shared" si="9"/>
        <v>3528</v>
      </c>
      <c r="N19" s="31">
        <f t="shared" si="10"/>
        <v>3780</v>
      </c>
      <c r="O19" s="31">
        <f t="shared" si="11"/>
        <v>4032</v>
      </c>
      <c r="P19" s="32"/>
    </row>
    <row r="20" spans="1:16" ht="18.75">
      <c r="A20" s="46">
        <v>8</v>
      </c>
      <c r="B20" s="73" t="s">
        <v>45</v>
      </c>
      <c r="C20" s="30">
        <v>144</v>
      </c>
      <c r="D20" s="31">
        <f t="shared" si="0"/>
        <v>1440</v>
      </c>
      <c r="E20" s="31">
        <f t="shared" si="1"/>
        <v>1728</v>
      </c>
      <c r="F20" s="31">
        <f t="shared" si="2"/>
        <v>2016</v>
      </c>
      <c r="G20" s="31">
        <f t="shared" si="3"/>
        <v>2304</v>
      </c>
      <c r="H20" s="31">
        <f t="shared" si="4"/>
        <v>2592</v>
      </c>
      <c r="I20" s="31">
        <f t="shared" si="5"/>
        <v>2880</v>
      </c>
      <c r="J20" s="31">
        <f t="shared" si="6"/>
        <v>3168</v>
      </c>
      <c r="K20" s="31">
        <f t="shared" si="7"/>
        <v>3456</v>
      </c>
      <c r="L20" s="31">
        <f t="shared" si="8"/>
        <v>3744</v>
      </c>
      <c r="M20" s="31">
        <f t="shared" si="9"/>
        <v>4032</v>
      </c>
      <c r="N20" s="31">
        <f t="shared" si="10"/>
        <v>4320</v>
      </c>
      <c r="O20" s="31">
        <f t="shared" si="11"/>
        <v>4608</v>
      </c>
      <c r="P20" s="32"/>
    </row>
    <row r="21" spans="1:16" ht="18.75">
      <c r="A21" s="46">
        <v>9</v>
      </c>
      <c r="B21" s="73" t="s">
        <v>46</v>
      </c>
      <c r="C21" s="30">
        <v>162</v>
      </c>
      <c r="D21" s="31">
        <f t="shared" si="0"/>
        <v>1620</v>
      </c>
      <c r="E21" s="31">
        <f t="shared" si="1"/>
        <v>1944</v>
      </c>
      <c r="F21" s="31">
        <f t="shared" si="2"/>
        <v>2268</v>
      </c>
      <c r="G21" s="31">
        <f t="shared" si="3"/>
        <v>2592</v>
      </c>
      <c r="H21" s="31">
        <f t="shared" si="4"/>
        <v>2916</v>
      </c>
      <c r="I21" s="31">
        <f t="shared" si="5"/>
        <v>3240</v>
      </c>
      <c r="J21" s="31">
        <f t="shared" si="6"/>
        <v>3564</v>
      </c>
      <c r="K21" s="31">
        <f t="shared" si="7"/>
        <v>3888</v>
      </c>
      <c r="L21" s="31">
        <f t="shared" si="8"/>
        <v>4212</v>
      </c>
      <c r="M21" s="31">
        <f t="shared" si="9"/>
        <v>4536</v>
      </c>
      <c r="N21" s="31">
        <f t="shared" si="10"/>
        <v>4860</v>
      </c>
      <c r="O21" s="31">
        <f t="shared" si="11"/>
        <v>5184</v>
      </c>
      <c r="P21" s="32"/>
    </row>
    <row r="22" spans="1:16" ht="18.75">
      <c r="A22" s="46">
        <v>10</v>
      </c>
      <c r="B22" s="73" t="s">
        <v>47</v>
      </c>
      <c r="C22" s="30">
        <v>180</v>
      </c>
      <c r="D22" s="31">
        <f t="shared" si="0"/>
        <v>1800</v>
      </c>
      <c r="E22" s="31">
        <f t="shared" si="1"/>
        <v>2160</v>
      </c>
      <c r="F22" s="31">
        <f t="shared" si="2"/>
        <v>2520</v>
      </c>
      <c r="G22" s="31">
        <f t="shared" si="3"/>
        <v>2880</v>
      </c>
      <c r="H22" s="31">
        <f t="shared" si="4"/>
        <v>3240</v>
      </c>
      <c r="I22" s="31">
        <f t="shared" si="5"/>
        <v>3600</v>
      </c>
      <c r="J22" s="31">
        <f t="shared" si="6"/>
        <v>3960</v>
      </c>
      <c r="K22" s="31">
        <f t="shared" si="7"/>
        <v>4320</v>
      </c>
      <c r="L22" s="31">
        <f t="shared" si="8"/>
        <v>4680</v>
      </c>
      <c r="M22" s="31">
        <f t="shared" si="9"/>
        <v>5040</v>
      </c>
      <c r="N22" s="31">
        <f t="shared" si="10"/>
        <v>5400</v>
      </c>
      <c r="O22" s="31">
        <f t="shared" si="11"/>
        <v>5760</v>
      </c>
      <c r="P22" s="32"/>
    </row>
    <row r="23" spans="1:16" ht="18.75">
      <c r="A23" s="46">
        <v>11</v>
      </c>
      <c r="B23" s="73" t="s">
        <v>48</v>
      </c>
      <c r="C23" s="30">
        <v>198</v>
      </c>
      <c r="D23" s="31">
        <f t="shared" si="0"/>
        <v>1980</v>
      </c>
      <c r="E23" s="31">
        <f t="shared" si="1"/>
        <v>2376</v>
      </c>
      <c r="F23" s="31">
        <f t="shared" si="2"/>
        <v>2772</v>
      </c>
      <c r="G23" s="31">
        <f t="shared" si="3"/>
        <v>3168</v>
      </c>
      <c r="H23" s="31">
        <f t="shared" si="4"/>
        <v>3564</v>
      </c>
      <c r="I23" s="31">
        <f t="shared" si="5"/>
        <v>3960</v>
      </c>
      <c r="J23" s="31">
        <f t="shared" si="6"/>
        <v>4356</v>
      </c>
      <c r="K23" s="31">
        <f t="shared" si="7"/>
        <v>4752</v>
      </c>
      <c r="L23" s="31">
        <f t="shared" si="8"/>
        <v>5148</v>
      </c>
      <c r="M23" s="31">
        <f t="shared" si="9"/>
        <v>5544</v>
      </c>
      <c r="N23" s="31">
        <f t="shared" si="10"/>
        <v>5940</v>
      </c>
      <c r="O23" s="31">
        <f t="shared" si="11"/>
        <v>6336</v>
      </c>
      <c r="P23" s="32"/>
    </row>
    <row r="24" spans="1:16" ht="18.75">
      <c r="A24" s="46">
        <v>12</v>
      </c>
      <c r="B24" s="73" t="s">
        <v>49</v>
      </c>
      <c r="C24" s="30">
        <v>216</v>
      </c>
      <c r="D24" s="31">
        <f t="shared" si="0"/>
        <v>2160</v>
      </c>
      <c r="E24" s="31">
        <f t="shared" si="1"/>
        <v>2592</v>
      </c>
      <c r="F24" s="31">
        <f t="shared" si="2"/>
        <v>3024</v>
      </c>
      <c r="G24" s="31">
        <f t="shared" si="3"/>
        <v>3456</v>
      </c>
      <c r="H24" s="31">
        <f t="shared" si="4"/>
        <v>3888</v>
      </c>
      <c r="I24" s="31">
        <f t="shared" si="5"/>
        <v>4320</v>
      </c>
      <c r="J24" s="31">
        <f t="shared" si="6"/>
        <v>4752</v>
      </c>
      <c r="K24" s="31">
        <f t="shared" si="7"/>
        <v>5184</v>
      </c>
      <c r="L24" s="31">
        <f t="shared" si="8"/>
        <v>5616</v>
      </c>
      <c r="M24" s="31">
        <f t="shared" si="9"/>
        <v>6048</v>
      </c>
      <c r="N24" s="31">
        <f t="shared" si="10"/>
        <v>6480</v>
      </c>
      <c r="O24" s="31">
        <f t="shared" si="11"/>
        <v>6912</v>
      </c>
      <c r="P24" s="32"/>
    </row>
    <row r="25" spans="1:16" ht="18.75">
      <c r="A25" s="46">
        <v>13</v>
      </c>
      <c r="B25" s="73" t="s">
        <v>50</v>
      </c>
      <c r="C25" s="30">
        <v>234</v>
      </c>
      <c r="D25" s="31">
        <f t="shared" si="0"/>
        <v>2340</v>
      </c>
      <c r="E25" s="31">
        <f t="shared" si="1"/>
        <v>2808</v>
      </c>
      <c r="F25" s="31">
        <f t="shared" si="2"/>
        <v>3276</v>
      </c>
      <c r="G25" s="31">
        <f t="shared" si="3"/>
        <v>3744</v>
      </c>
      <c r="H25" s="31">
        <f t="shared" si="4"/>
        <v>4212</v>
      </c>
      <c r="I25" s="31">
        <f t="shared" si="5"/>
        <v>4680</v>
      </c>
      <c r="J25" s="31">
        <f t="shared" si="6"/>
        <v>5148</v>
      </c>
      <c r="K25" s="31">
        <f t="shared" si="7"/>
        <v>5616</v>
      </c>
      <c r="L25" s="31">
        <f t="shared" si="8"/>
        <v>6084</v>
      </c>
      <c r="M25" s="31">
        <f t="shared" si="9"/>
        <v>6552</v>
      </c>
      <c r="N25" s="31">
        <f t="shared" si="10"/>
        <v>7020</v>
      </c>
      <c r="O25" s="31">
        <f t="shared" si="11"/>
        <v>7488</v>
      </c>
      <c r="P25" s="32"/>
    </row>
    <row r="26" spans="1:16" ht="18.75">
      <c r="A26" s="46">
        <v>14</v>
      </c>
      <c r="B26" s="73" t="s">
        <v>51</v>
      </c>
      <c r="C26" s="30">
        <v>252</v>
      </c>
      <c r="D26" s="31">
        <f t="shared" si="0"/>
        <v>2520</v>
      </c>
      <c r="E26" s="31">
        <f t="shared" si="1"/>
        <v>3024</v>
      </c>
      <c r="F26" s="31">
        <f t="shared" si="2"/>
        <v>3528</v>
      </c>
      <c r="G26" s="31">
        <f t="shared" si="3"/>
        <v>4032</v>
      </c>
      <c r="H26" s="31">
        <f t="shared" si="4"/>
        <v>4536</v>
      </c>
      <c r="I26" s="31">
        <f t="shared" si="5"/>
        <v>5040</v>
      </c>
      <c r="J26" s="31">
        <f t="shared" si="6"/>
        <v>5544</v>
      </c>
      <c r="K26" s="31">
        <f t="shared" si="7"/>
        <v>6048</v>
      </c>
      <c r="L26" s="31">
        <f t="shared" si="8"/>
        <v>6552</v>
      </c>
      <c r="M26" s="31">
        <f t="shared" si="9"/>
        <v>7056</v>
      </c>
      <c r="N26" s="31">
        <f t="shared" si="10"/>
        <v>7560</v>
      </c>
      <c r="O26" s="31">
        <f t="shared" si="11"/>
        <v>8064</v>
      </c>
      <c r="P26" s="32"/>
    </row>
    <row r="27" spans="1:16" ht="18.75">
      <c r="A27" s="46">
        <v>15</v>
      </c>
      <c r="B27" s="73" t="s">
        <v>52</v>
      </c>
      <c r="C27" s="30">
        <v>270</v>
      </c>
      <c r="D27" s="31">
        <f t="shared" si="0"/>
        <v>2700</v>
      </c>
      <c r="E27" s="31">
        <f t="shared" si="1"/>
        <v>3240</v>
      </c>
      <c r="F27" s="31">
        <f t="shared" si="2"/>
        <v>3780</v>
      </c>
      <c r="G27" s="31">
        <f t="shared" si="3"/>
        <v>4320</v>
      </c>
      <c r="H27" s="31">
        <f t="shared" si="4"/>
        <v>4860</v>
      </c>
      <c r="I27" s="31">
        <f t="shared" si="5"/>
        <v>5400</v>
      </c>
      <c r="J27" s="31">
        <f t="shared" si="6"/>
        <v>5940</v>
      </c>
      <c r="K27" s="31">
        <f t="shared" si="7"/>
        <v>6480</v>
      </c>
      <c r="L27" s="31">
        <f t="shared" si="8"/>
        <v>7020</v>
      </c>
      <c r="M27" s="31">
        <f t="shared" si="9"/>
        <v>7560</v>
      </c>
      <c r="N27" s="31">
        <f t="shared" si="10"/>
        <v>8100</v>
      </c>
      <c r="O27" s="31">
        <f t="shared" si="11"/>
        <v>8640</v>
      </c>
      <c r="P27" s="32"/>
    </row>
    <row r="28" spans="1:16" ht="18.75">
      <c r="A28" s="46">
        <v>16</v>
      </c>
      <c r="B28" s="73" t="s">
        <v>53</v>
      </c>
      <c r="C28" s="30">
        <v>288</v>
      </c>
      <c r="D28" s="31">
        <f t="shared" si="0"/>
        <v>2880</v>
      </c>
      <c r="E28" s="31">
        <f t="shared" si="1"/>
        <v>3456</v>
      </c>
      <c r="F28" s="31">
        <f t="shared" si="2"/>
        <v>4032</v>
      </c>
      <c r="G28" s="31">
        <f t="shared" si="3"/>
        <v>4608</v>
      </c>
      <c r="H28" s="31">
        <f t="shared" si="4"/>
        <v>5184</v>
      </c>
      <c r="I28" s="31">
        <f t="shared" si="5"/>
        <v>5760</v>
      </c>
      <c r="J28" s="31">
        <f t="shared" si="6"/>
        <v>6336</v>
      </c>
      <c r="K28" s="31">
        <f t="shared" si="7"/>
        <v>6912</v>
      </c>
      <c r="L28" s="31">
        <f t="shared" si="8"/>
        <v>7488</v>
      </c>
      <c r="M28" s="31">
        <f t="shared" si="9"/>
        <v>8064</v>
      </c>
      <c r="N28" s="31">
        <f t="shared" si="10"/>
        <v>8640</v>
      </c>
      <c r="O28" s="31">
        <f t="shared" si="11"/>
        <v>9216</v>
      </c>
      <c r="P28" s="32"/>
    </row>
    <row r="29" spans="1:16" ht="18.75">
      <c r="A29" s="78">
        <v>17</v>
      </c>
      <c r="B29" s="73" t="s">
        <v>54</v>
      </c>
      <c r="C29" s="33">
        <v>306</v>
      </c>
      <c r="D29" s="31">
        <f t="shared" si="0"/>
        <v>3060</v>
      </c>
      <c r="E29" s="31">
        <f t="shared" si="1"/>
        <v>3672</v>
      </c>
      <c r="F29" s="31">
        <f t="shared" si="2"/>
        <v>4284</v>
      </c>
      <c r="G29" s="31">
        <f t="shared" si="3"/>
        <v>4896</v>
      </c>
      <c r="H29" s="31">
        <f t="shared" si="4"/>
        <v>5508</v>
      </c>
      <c r="I29" s="31">
        <f t="shared" si="5"/>
        <v>6120</v>
      </c>
      <c r="J29" s="31">
        <f t="shared" si="6"/>
        <v>6732</v>
      </c>
      <c r="K29" s="31">
        <f t="shared" si="7"/>
        <v>7344</v>
      </c>
      <c r="L29" s="31">
        <f t="shared" si="8"/>
        <v>7956</v>
      </c>
      <c r="M29" s="31">
        <f t="shared" si="9"/>
        <v>8568</v>
      </c>
      <c r="N29" s="31">
        <f t="shared" si="10"/>
        <v>9180</v>
      </c>
      <c r="O29" s="31">
        <f t="shared" si="11"/>
        <v>9792</v>
      </c>
      <c r="P29" s="32"/>
    </row>
    <row r="30" spans="1:16" ht="18.75">
      <c r="A30" s="78">
        <v>18</v>
      </c>
      <c r="B30" s="73" t="s">
        <v>55</v>
      </c>
      <c r="C30" s="33">
        <v>324</v>
      </c>
      <c r="D30" s="31">
        <f t="shared" si="0"/>
        <v>3240</v>
      </c>
      <c r="E30" s="31">
        <f t="shared" si="1"/>
        <v>3888</v>
      </c>
      <c r="F30" s="31">
        <f t="shared" si="2"/>
        <v>4536</v>
      </c>
      <c r="G30" s="31">
        <f t="shared" si="3"/>
        <v>5184</v>
      </c>
      <c r="H30" s="31">
        <f t="shared" si="4"/>
        <v>5832</v>
      </c>
      <c r="I30" s="31">
        <f t="shared" si="5"/>
        <v>6480</v>
      </c>
      <c r="J30" s="31">
        <f t="shared" si="6"/>
        <v>7128</v>
      </c>
      <c r="K30" s="31">
        <f t="shared" si="7"/>
        <v>7776</v>
      </c>
      <c r="L30" s="31">
        <f t="shared" si="8"/>
        <v>8424</v>
      </c>
      <c r="M30" s="31">
        <f t="shared" si="9"/>
        <v>9072</v>
      </c>
      <c r="N30" s="31">
        <f t="shared" si="10"/>
        <v>9720</v>
      </c>
      <c r="O30" s="31">
        <f t="shared" si="11"/>
        <v>10368</v>
      </c>
      <c r="P30" s="32"/>
    </row>
    <row r="31" spans="2:14" ht="18.75">
      <c r="B31" s="34"/>
      <c r="C31" s="35"/>
      <c r="D31" s="36"/>
      <c r="E31" s="37"/>
      <c r="F31" s="37"/>
      <c r="G31" s="36"/>
      <c r="H31" s="37"/>
      <c r="I31" s="37"/>
      <c r="J31" s="37"/>
      <c r="K31" s="36"/>
      <c r="L31" s="37"/>
      <c r="M31" s="37"/>
      <c r="N31" s="37"/>
    </row>
    <row r="32" spans="2:12" ht="18.75" customHeight="1">
      <c r="B32" s="38"/>
      <c r="K32" s="38" t="s">
        <v>13</v>
      </c>
      <c r="L32" s="39"/>
    </row>
    <row r="33" spans="2:12" ht="18.75">
      <c r="B33" s="38"/>
      <c r="K33" s="38" t="s">
        <v>14</v>
      </c>
      <c r="L33" s="40"/>
    </row>
    <row r="34" spans="11:12" ht="18.75">
      <c r="K34" s="22" t="s">
        <v>86</v>
      </c>
      <c r="L34" s="39"/>
    </row>
    <row r="35" spans="11:12" ht="18.75">
      <c r="K35" s="20" t="s">
        <v>15</v>
      </c>
      <c r="L35" s="41"/>
    </row>
    <row r="36" spans="2:12" ht="18.75">
      <c r="B36" s="22"/>
      <c r="K36" s="20"/>
      <c r="L36" s="39"/>
    </row>
    <row r="37" spans="2:12" ht="18.75">
      <c r="B37" s="22"/>
      <c r="K37" s="38" t="s">
        <v>87</v>
      </c>
      <c r="L37" s="39"/>
    </row>
    <row r="38" spans="11:12" ht="18.75">
      <c r="K38" s="38" t="s">
        <v>86</v>
      </c>
      <c r="L38" s="20"/>
    </row>
    <row r="39" spans="11:12" ht="18.75">
      <c r="K39" s="22" t="s">
        <v>88</v>
      </c>
      <c r="L39" s="20"/>
    </row>
  </sheetData>
  <sheetProtection/>
  <mergeCells count="4">
    <mergeCell ref="K4:L4"/>
    <mergeCell ref="B8:N8"/>
    <mergeCell ref="B9:N9"/>
    <mergeCell ref="B10:N10"/>
  </mergeCells>
  <printOptions horizontalCentered="1"/>
  <pageMargins left="1.1811023622047245" right="0.3937007874015748" top="0.3937007874015748" bottom="0.3937007874015748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OG3</dc:creator>
  <cp:keywords/>
  <dc:description/>
  <cp:lastModifiedBy>Изместьева А.Ю.</cp:lastModifiedBy>
  <cp:lastPrinted>2020-12-24T14:28:13Z</cp:lastPrinted>
  <dcterms:created xsi:type="dcterms:W3CDTF">2012-07-09T03:26:24Z</dcterms:created>
  <dcterms:modified xsi:type="dcterms:W3CDTF">2020-12-29T13:07:23Z</dcterms:modified>
  <cp:category/>
  <cp:version/>
  <cp:contentType/>
  <cp:contentStatus/>
</cp:coreProperties>
</file>